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<sst xmlns="http://schemas.openxmlformats.org/spreadsheetml/2006/main" count="62" uniqueCount="58">
  <si>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Annula Cost</t>
  </si>
  <si>
    <t xml:space="preserve">Post </t>
  </si>
  <si>
    <t>No</t>
  </si>
  <si>
    <t>Level</t>
  </si>
  <si>
    <t xml:space="preserve">Salary </t>
  </si>
  <si>
    <t>2005/006</t>
  </si>
  <si>
    <t>2006/007</t>
  </si>
  <si>
    <t>2007/008</t>
  </si>
  <si>
    <t>Director</t>
  </si>
  <si>
    <t>DD</t>
  </si>
  <si>
    <t>Other Personnel Expenditure</t>
  </si>
  <si>
    <t>Pension</t>
  </si>
  <si>
    <t>Housing Allowance</t>
  </si>
  <si>
    <t>Medical Aid</t>
  </si>
  <si>
    <t>Administration</t>
  </si>
  <si>
    <t>Reginal Service Concil Levies</t>
  </si>
  <si>
    <t>Resettlement costs</t>
  </si>
  <si>
    <t>Postage</t>
  </si>
  <si>
    <t>Telephone</t>
  </si>
  <si>
    <t>Entertainment</t>
  </si>
  <si>
    <t>Promotion &amp; communications</t>
  </si>
  <si>
    <t>Stores</t>
  </si>
  <si>
    <t>Printing</t>
  </si>
  <si>
    <t>Publications &amp; Subscriptions</t>
  </si>
  <si>
    <t>Stationery</t>
  </si>
  <si>
    <t>Equipment</t>
  </si>
  <si>
    <t>Pool car Purchase</t>
  </si>
  <si>
    <t>Computer Equipment</t>
  </si>
  <si>
    <t>Labour Saving Devices</t>
  </si>
  <si>
    <t>Office Furniture</t>
  </si>
  <si>
    <t>Professional &amp; Special Services</t>
  </si>
  <si>
    <t>Web-site upgrade</t>
  </si>
  <si>
    <t>Land &amp; Building</t>
  </si>
  <si>
    <t>Rentals</t>
  </si>
  <si>
    <t>Special Events</t>
  </si>
  <si>
    <t>Workshops (region)</t>
  </si>
  <si>
    <t>Conferences (region)</t>
  </si>
  <si>
    <t>Total Budget</t>
  </si>
  <si>
    <t>Admin. Clerks</t>
  </si>
  <si>
    <t>Admin Officers</t>
  </si>
  <si>
    <t>Audit Committee</t>
  </si>
  <si>
    <t>Internal Audit</t>
  </si>
  <si>
    <t>Audit fees</t>
  </si>
  <si>
    <t>Acommodation</t>
  </si>
  <si>
    <t>Car Hire/Flights</t>
  </si>
  <si>
    <t xml:space="preserve">Computer Consultants </t>
  </si>
  <si>
    <t>MTEF BUDGET: 2005/2008</t>
  </si>
  <si>
    <t>R'000</t>
  </si>
  <si>
    <t>Personnel</t>
  </si>
  <si>
    <t>Staff Development</t>
  </si>
  <si>
    <t>Commissioners</t>
  </si>
  <si>
    <t xml:space="preserve">Subsistance </t>
  </si>
  <si>
    <t>DDG</t>
  </si>
  <si>
    <t>Chief Director</t>
  </si>
  <si>
    <t>Programmes</t>
  </si>
  <si>
    <t>Strategic Intervensions</t>
  </si>
  <si>
    <t>Percentage</t>
  </si>
  <si>
    <t>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</si>
</sst>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173" fontId="0" fillId="0" borderId="2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0" fontId="0" fillId="0" borderId="2" xfId="0" applyFill="1" applyBorder="1" applyAlignment="1">
      <alignment/>
    </xf>
    <xf numFmtId="173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73" fontId="0" fillId="0" borderId="2" xfId="15" applyNumberFormat="1" applyFont="1" applyBorder="1" applyAlignment="1">
      <alignment/>
    </xf>
    <xf numFmtId="43" fontId="0" fillId="0" borderId="2" xfId="0" applyNumberFormat="1" applyBorder="1" applyAlignment="1">
      <alignment/>
    </xf>
    <xf numFmtId="173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1" fillId="0" borderId="4" xfId="15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73" fontId="1" fillId="0" borderId="4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173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14.28125" style="0" customWidth="1"/>
    <col min="2" max="3" width="9.28125" style="0" bestFit="1" customWidth="1"/>
    <col min="4" max="4" width="13.00390625" style="0" bestFit="1" customWidth="1"/>
    <col min="5" max="5" width="15.421875" style="0" bestFit="1" customWidth="1"/>
    <col min="6" max="6" width="15.140625" style="0" bestFit="1" customWidth="1"/>
    <col min="7" max="7" width="15.140625" style="0" customWidth="1"/>
    <col min="8" max="8" width="14.140625" style="0" bestFit="1" customWidth="1"/>
  </cols>
  <sheetData>
    <row r="1" spans="1:8" ht="13.5" thickBot="1">
      <c r="A1" s="3" t="s">
        <v>46</v>
      </c>
      <c r="H1" s="1"/>
    </row>
    <row r="2" spans="1:8" ht="12.75">
      <c r="A2" s="22"/>
      <c r="B2" s="25"/>
      <c r="C2" s="27"/>
      <c r="D2" s="27"/>
      <c r="E2" s="30" t="s">
        <v>5</v>
      </c>
      <c r="F2" s="30" t="s">
        <v>6</v>
      </c>
      <c r="G2" s="31" t="s">
        <v>7</v>
      </c>
      <c r="H2" s="32" t="s">
        <v>56</v>
      </c>
    </row>
    <row r="3" spans="1:8" ht="13.5" thickBot="1">
      <c r="A3" s="23" t="s">
        <v>48</v>
      </c>
      <c r="B3" s="26"/>
      <c r="C3" s="28"/>
      <c r="D3" s="28"/>
      <c r="E3" s="28" t="s">
        <v>47</v>
      </c>
      <c r="F3" s="28" t="s">
        <v>47</v>
      </c>
      <c r="G3" s="26" t="s">
        <v>47</v>
      </c>
      <c r="H3" s="33" t="s">
        <v>57</v>
      </c>
    </row>
    <row r="4" spans="1:8" ht="12.75">
      <c r="A4" s="24" t="s">
        <v>1</v>
      </c>
      <c r="B4" s="13" t="s">
        <v>2</v>
      </c>
      <c r="C4" s="29" t="s">
        <v>3</v>
      </c>
      <c r="D4" s="29" t="s">
        <v>4</v>
      </c>
      <c r="E4" s="29" t="s">
        <v>0</v>
      </c>
      <c r="F4" s="29" t="s">
        <v>0</v>
      </c>
      <c r="G4" s="2" t="s">
        <v>0</v>
      </c>
      <c r="H4" s="2"/>
    </row>
    <row r="5" spans="1:8" ht="12.75">
      <c r="A5" s="4" t="s">
        <v>52</v>
      </c>
      <c r="B5" s="21">
        <f>2</f>
        <v>2</v>
      </c>
      <c r="C5" s="4">
        <v>15</v>
      </c>
      <c r="D5" s="5">
        <v>658</v>
      </c>
      <c r="E5" s="5">
        <f aca="true" t="shared" si="0" ref="E5:E10">B5*D5</f>
        <v>1316</v>
      </c>
      <c r="F5" s="5">
        <f aca="true" t="shared" si="1" ref="F5:F10">E5*0.05+E5</f>
        <v>1381.8</v>
      </c>
      <c r="G5" s="5">
        <f>E5*0.05+E5</f>
        <v>1381.8</v>
      </c>
      <c r="H5" s="5"/>
    </row>
    <row r="6" spans="1:8" ht="12.75">
      <c r="A6" s="4" t="s">
        <v>53</v>
      </c>
      <c r="B6" s="21">
        <f>2</f>
        <v>2</v>
      </c>
      <c r="C6" s="4">
        <v>14</v>
      </c>
      <c r="D6" s="5">
        <v>584</v>
      </c>
      <c r="E6" s="5">
        <f t="shared" si="0"/>
        <v>1168</v>
      </c>
      <c r="F6" s="5">
        <f t="shared" si="1"/>
        <v>1226.4</v>
      </c>
      <c r="G6" s="5">
        <f>E6*0.05+E6</f>
        <v>1226.4</v>
      </c>
      <c r="H6" s="5"/>
    </row>
    <row r="7" spans="1:8" ht="12.75">
      <c r="A7" s="4" t="s">
        <v>8</v>
      </c>
      <c r="B7" s="21">
        <v>1</v>
      </c>
      <c r="C7" s="4">
        <v>13</v>
      </c>
      <c r="D7" s="5">
        <v>467</v>
      </c>
      <c r="E7" s="5">
        <f t="shared" si="0"/>
        <v>467</v>
      </c>
      <c r="F7" s="5">
        <f t="shared" si="1"/>
        <v>490.35</v>
      </c>
      <c r="G7" s="5">
        <f>E7*0.05+E7</f>
        <v>490.35</v>
      </c>
      <c r="H7" s="5"/>
    </row>
    <row r="8" spans="1:8" ht="12.75">
      <c r="A8" s="4" t="s">
        <v>9</v>
      </c>
      <c r="B8" s="4">
        <v>6</v>
      </c>
      <c r="C8" s="4">
        <v>11</v>
      </c>
      <c r="D8" s="5">
        <v>252</v>
      </c>
      <c r="E8" s="5">
        <f t="shared" si="0"/>
        <v>1512</v>
      </c>
      <c r="F8" s="5">
        <f t="shared" si="1"/>
        <v>1587.6</v>
      </c>
      <c r="G8" s="5">
        <v>1667</v>
      </c>
      <c r="H8" s="5"/>
    </row>
    <row r="9" spans="1:8" ht="12.75">
      <c r="A9" s="4" t="s">
        <v>39</v>
      </c>
      <c r="B9" s="4">
        <v>4</v>
      </c>
      <c r="C9" s="4">
        <v>9</v>
      </c>
      <c r="D9" s="5">
        <v>144</v>
      </c>
      <c r="E9" s="5">
        <f t="shared" si="0"/>
        <v>576</v>
      </c>
      <c r="F9" s="5">
        <f t="shared" si="1"/>
        <v>604.8</v>
      </c>
      <c r="G9" s="5">
        <f>E9*0.05+E9</f>
        <v>604.8</v>
      </c>
      <c r="H9" s="5"/>
    </row>
    <row r="10" spans="1:8" ht="12.75">
      <c r="A10" s="4" t="s">
        <v>38</v>
      </c>
      <c r="B10" s="4">
        <v>4</v>
      </c>
      <c r="C10" s="4">
        <v>6</v>
      </c>
      <c r="D10" s="5">
        <v>78</v>
      </c>
      <c r="E10" s="5">
        <f t="shared" si="0"/>
        <v>312</v>
      </c>
      <c r="F10" s="5">
        <f t="shared" si="1"/>
        <v>327.6</v>
      </c>
      <c r="G10" s="5">
        <f>E10*0.05+E10</f>
        <v>327.6</v>
      </c>
      <c r="H10" s="5"/>
    </row>
    <row r="11" spans="1:8" ht="12.75">
      <c r="A11" s="4"/>
      <c r="B11" s="4">
        <f>SUM(B5:B10)</f>
        <v>19</v>
      </c>
      <c r="C11" s="4"/>
      <c r="D11" s="6"/>
      <c r="E11" s="6">
        <f>SUM(E5:E10)</f>
        <v>5351</v>
      </c>
      <c r="F11" s="6">
        <f>SUM(F5:F10)</f>
        <v>5618.55</v>
      </c>
      <c r="G11" s="6">
        <f>SUM(G5:G10)</f>
        <v>5697.95</v>
      </c>
      <c r="H11" s="6"/>
    </row>
    <row r="12" spans="1:8" ht="12.75">
      <c r="A12" s="7" t="s">
        <v>10</v>
      </c>
      <c r="B12" s="4"/>
      <c r="C12" s="4"/>
      <c r="D12" s="4"/>
      <c r="E12" s="4"/>
      <c r="F12" s="4"/>
      <c r="G12" s="4"/>
      <c r="H12" s="4"/>
    </row>
    <row r="13" spans="1:8" ht="12.75">
      <c r="A13" s="7" t="s">
        <v>11</v>
      </c>
      <c r="B13" s="4"/>
      <c r="C13" s="4"/>
      <c r="D13" s="8"/>
      <c r="E13" s="5">
        <f>342</f>
        <v>342</v>
      </c>
      <c r="F13" s="5">
        <v>445</v>
      </c>
      <c r="G13" s="5">
        <f>E13*0.05+E13</f>
        <v>359.1</v>
      </c>
      <c r="H13" s="5"/>
    </row>
    <row r="14" spans="1:8" ht="12.75">
      <c r="A14" s="7" t="s">
        <v>12</v>
      </c>
      <c r="B14" s="4"/>
      <c r="C14" s="4"/>
      <c r="D14" s="4"/>
      <c r="E14" s="5">
        <v>67</v>
      </c>
      <c r="F14" s="5">
        <v>127</v>
      </c>
      <c r="G14" s="5">
        <f>E14*0.05+E14</f>
        <v>70.35</v>
      </c>
      <c r="H14" s="5"/>
    </row>
    <row r="15" spans="1:8" ht="12.75">
      <c r="A15" s="7" t="s">
        <v>13</v>
      </c>
      <c r="B15" s="4"/>
      <c r="C15" s="4"/>
      <c r="D15" s="4"/>
      <c r="E15" s="5">
        <v>146</v>
      </c>
      <c r="F15" s="5">
        <v>153</v>
      </c>
      <c r="G15" s="5">
        <f>E15*0.05+E15</f>
        <v>153.3</v>
      </c>
      <c r="H15" s="5"/>
    </row>
    <row r="16" spans="1:8" ht="13.5" thickBot="1">
      <c r="A16" s="20"/>
      <c r="B16" s="20"/>
      <c r="C16" s="20"/>
      <c r="D16" s="20"/>
      <c r="E16" s="15">
        <f>SUM(E11:E15)</f>
        <v>5906</v>
      </c>
      <c r="F16" s="15">
        <f>SUM(F11:F15)</f>
        <v>6343.55</v>
      </c>
      <c r="G16" s="15">
        <f>SUM(G11:G15)</f>
        <v>6280.700000000001</v>
      </c>
      <c r="H16" s="15">
        <v>52</v>
      </c>
    </row>
    <row r="17" spans="1:8" ht="13.5" thickTop="1">
      <c r="A17" s="16" t="s">
        <v>14</v>
      </c>
      <c r="B17" s="13"/>
      <c r="C17" s="13"/>
      <c r="D17" s="13"/>
      <c r="E17" s="13"/>
      <c r="F17" s="13"/>
      <c r="G17" s="13"/>
      <c r="H17" s="13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 t="s">
        <v>15</v>
      </c>
      <c r="B19" s="4"/>
      <c r="C19" s="4"/>
      <c r="D19" s="4"/>
      <c r="E19" s="5">
        <v>37</v>
      </c>
      <c r="F19" s="5">
        <f>E19*0.05+E19</f>
        <v>38.85</v>
      </c>
      <c r="G19" s="5">
        <f>E19*0.05+E19</f>
        <v>38.85</v>
      </c>
      <c r="H19" s="5"/>
    </row>
    <row r="20" spans="1:8" ht="12.75">
      <c r="A20" s="4" t="s">
        <v>43</v>
      </c>
      <c r="B20" s="4"/>
      <c r="C20" s="4"/>
      <c r="D20" s="4"/>
      <c r="E20" s="5">
        <v>100</v>
      </c>
      <c r="F20" s="5">
        <f aca="true" t="shared" si="2" ref="F20:F27">E20*0.05+E20</f>
        <v>105</v>
      </c>
      <c r="G20" s="5">
        <v>176</v>
      </c>
      <c r="H20" s="5"/>
    </row>
    <row r="21" spans="1:8" ht="12.75">
      <c r="A21" s="4" t="s">
        <v>51</v>
      </c>
      <c r="B21" s="4"/>
      <c r="C21" s="4"/>
      <c r="D21" s="4"/>
      <c r="E21" s="5">
        <v>54</v>
      </c>
      <c r="F21" s="5">
        <f t="shared" si="2"/>
        <v>56.7</v>
      </c>
      <c r="G21" s="5">
        <v>100</v>
      </c>
      <c r="H21" s="5"/>
    </row>
    <row r="22" spans="1:8" ht="12.75">
      <c r="A22" s="4" t="s">
        <v>44</v>
      </c>
      <c r="B22" s="4"/>
      <c r="C22" s="4"/>
      <c r="D22" s="4"/>
      <c r="E22" s="5">
        <v>50</v>
      </c>
      <c r="F22" s="5">
        <f t="shared" si="2"/>
        <v>52.5</v>
      </c>
      <c r="G22" s="5">
        <v>185</v>
      </c>
      <c r="H22" s="5"/>
    </row>
    <row r="23" spans="1:8" ht="12.75">
      <c r="A23" s="4" t="s">
        <v>16</v>
      </c>
      <c r="B23" s="4"/>
      <c r="C23" s="4"/>
      <c r="D23" s="4"/>
      <c r="E23" s="5">
        <v>30</v>
      </c>
      <c r="F23" s="5">
        <f t="shared" si="2"/>
        <v>31.5</v>
      </c>
      <c r="G23" s="5">
        <f>E23*0.05+E23</f>
        <v>31.5</v>
      </c>
      <c r="H23" s="5"/>
    </row>
    <row r="24" spans="1:8" ht="12.75">
      <c r="A24" s="4" t="s">
        <v>17</v>
      </c>
      <c r="B24" s="4"/>
      <c r="C24" s="4"/>
      <c r="D24" s="4"/>
      <c r="E24" s="5">
        <v>12</v>
      </c>
      <c r="F24" s="5">
        <f t="shared" si="2"/>
        <v>12.6</v>
      </c>
      <c r="G24" s="5">
        <f>E24*0.05+E24</f>
        <v>12.6</v>
      </c>
      <c r="H24" s="5"/>
    </row>
    <row r="25" spans="1:8" ht="12.75">
      <c r="A25" s="4" t="s">
        <v>18</v>
      </c>
      <c r="B25" s="4"/>
      <c r="C25" s="4"/>
      <c r="D25" s="4"/>
      <c r="E25" s="5">
        <v>130</v>
      </c>
      <c r="F25" s="5">
        <v>140</v>
      </c>
      <c r="G25" s="5">
        <v>160</v>
      </c>
      <c r="H25" s="5"/>
    </row>
    <row r="26" spans="1:8" ht="12.75">
      <c r="A26" s="4" t="s">
        <v>49</v>
      </c>
      <c r="B26" s="4"/>
      <c r="C26" s="4"/>
      <c r="D26" s="4"/>
      <c r="E26" s="5">
        <v>40</v>
      </c>
      <c r="F26" s="5"/>
      <c r="G26" s="5"/>
      <c r="H26" s="5"/>
    </row>
    <row r="27" spans="1:8" ht="12.75">
      <c r="A27" s="4" t="s">
        <v>19</v>
      </c>
      <c r="B27" s="4"/>
      <c r="C27" s="4"/>
      <c r="D27" s="4"/>
      <c r="E27" s="5">
        <v>10</v>
      </c>
      <c r="F27" s="5">
        <f t="shared" si="2"/>
        <v>10.5</v>
      </c>
      <c r="G27" s="5">
        <f>E27*0.05+E27</f>
        <v>10.5</v>
      </c>
      <c r="H27" s="5"/>
    </row>
    <row r="28" spans="1:8" ht="12.75">
      <c r="A28" s="4" t="s">
        <v>20</v>
      </c>
      <c r="B28" s="4"/>
      <c r="C28" s="4"/>
      <c r="D28" s="4"/>
      <c r="E28" s="5">
        <v>10</v>
      </c>
      <c r="F28" s="5">
        <v>30</v>
      </c>
      <c r="G28" s="5">
        <v>50</v>
      </c>
      <c r="H28" s="5"/>
    </row>
    <row r="29" spans="1:8" ht="13.5" thickBot="1">
      <c r="A29" s="20"/>
      <c r="B29" s="20"/>
      <c r="C29" s="20"/>
      <c r="D29" s="20"/>
      <c r="E29" s="15">
        <f>SUM(E19:E28)</f>
        <v>473</v>
      </c>
      <c r="F29" s="15">
        <f>SUM(F19:F28)</f>
        <v>477.65000000000003</v>
      </c>
      <c r="G29" s="15">
        <f>SUM(G19:G28)</f>
        <v>764.45</v>
      </c>
      <c r="H29" s="15">
        <v>4</v>
      </c>
    </row>
    <row r="30" spans="1:8" ht="13.5" thickTop="1">
      <c r="A30" s="16" t="s">
        <v>21</v>
      </c>
      <c r="B30" s="13"/>
      <c r="C30" s="13"/>
      <c r="D30" s="13"/>
      <c r="E30" s="19"/>
      <c r="F30" s="19"/>
      <c r="G30" s="19"/>
      <c r="H30" s="19"/>
    </row>
    <row r="31" spans="1:8" ht="12.75">
      <c r="A31" s="4" t="s">
        <v>22</v>
      </c>
      <c r="B31" s="4"/>
      <c r="C31" s="4"/>
      <c r="D31" s="4"/>
      <c r="E31" s="10">
        <v>30</v>
      </c>
      <c r="F31" s="8">
        <v>53</v>
      </c>
      <c r="G31" s="8">
        <v>100</v>
      </c>
      <c r="H31" s="8"/>
    </row>
    <row r="32" spans="1:8" ht="12.75">
      <c r="A32" s="4" t="s">
        <v>23</v>
      </c>
      <c r="B32" s="4"/>
      <c r="C32" s="4"/>
      <c r="D32" s="4"/>
      <c r="E32" s="5">
        <v>30</v>
      </c>
      <c r="F32" s="8">
        <v>53</v>
      </c>
      <c r="G32" s="8">
        <v>80</v>
      </c>
      <c r="H32" s="8"/>
    </row>
    <row r="33" spans="1:8" ht="12.75">
      <c r="A33" s="4" t="s">
        <v>24</v>
      </c>
      <c r="B33" s="4"/>
      <c r="C33" s="4"/>
      <c r="D33" s="4"/>
      <c r="E33" s="5">
        <v>60</v>
      </c>
      <c r="F33" s="8">
        <v>53</v>
      </c>
      <c r="G33" s="8">
        <v>56</v>
      </c>
      <c r="H33" s="8"/>
    </row>
    <row r="34" spans="1:8" ht="12.75">
      <c r="A34" s="4"/>
      <c r="B34" s="4"/>
      <c r="C34" s="4"/>
      <c r="D34" s="4"/>
      <c r="E34" s="4"/>
      <c r="F34" s="11">
        <f>E34*0.05+E34</f>
        <v>0</v>
      </c>
      <c r="G34" s="11">
        <f>E34*0.05+E34</f>
        <v>0</v>
      </c>
      <c r="H34" s="11"/>
    </row>
    <row r="35" spans="1:8" ht="13.5" thickBot="1">
      <c r="A35" s="14"/>
      <c r="B35" s="14"/>
      <c r="C35" s="14"/>
      <c r="D35" s="14"/>
      <c r="E35" s="17">
        <f>SUM(E31:E34)</f>
        <v>120</v>
      </c>
      <c r="F35" s="18">
        <f>SUM(F31:F34)</f>
        <v>159</v>
      </c>
      <c r="G35" s="18">
        <f>SUM(G31:G34)</f>
        <v>236</v>
      </c>
      <c r="H35" s="18">
        <v>1</v>
      </c>
    </row>
    <row r="36" spans="1:8" ht="13.5" thickTop="1">
      <c r="A36" s="16" t="s">
        <v>25</v>
      </c>
      <c r="B36" s="13"/>
      <c r="C36" s="13"/>
      <c r="D36" s="13"/>
      <c r="E36" s="13"/>
      <c r="F36" s="13"/>
      <c r="G36" s="13"/>
      <c r="H36" s="13"/>
    </row>
    <row r="37" spans="1:8" ht="12.75">
      <c r="A37" s="7" t="s">
        <v>26</v>
      </c>
      <c r="B37" s="4"/>
      <c r="C37" s="4"/>
      <c r="D37" s="4"/>
      <c r="E37" s="5">
        <v>0</v>
      </c>
      <c r="F37" s="5">
        <v>120</v>
      </c>
      <c r="G37" s="5">
        <v>80</v>
      </c>
      <c r="H37" s="5"/>
    </row>
    <row r="38" spans="1:8" ht="12.75">
      <c r="A38" s="7" t="s">
        <v>27</v>
      </c>
      <c r="B38" s="4"/>
      <c r="C38" s="4"/>
      <c r="D38" s="4"/>
      <c r="E38" s="5">
        <v>50</v>
      </c>
      <c r="F38" s="5">
        <v>80</v>
      </c>
      <c r="G38" s="5">
        <v>50</v>
      </c>
      <c r="H38" s="5"/>
    </row>
    <row r="39" spans="1:8" ht="12.75">
      <c r="A39" s="7" t="s">
        <v>28</v>
      </c>
      <c r="B39" s="4"/>
      <c r="C39" s="4"/>
      <c r="D39" s="4"/>
      <c r="E39" s="5">
        <v>20</v>
      </c>
      <c r="F39" s="5">
        <v>3</v>
      </c>
      <c r="G39" s="5">
        <v>60</v>
      </c>
      <c r="H39" s="5"/>
    </row>
    <row r="40" spans="1:8" ht="12.75">
      <c r="A40" s="7" t="s">
        <v>29</v>
      </c>
      <c r="B40" s="4"/>
      <c r="C40" s="4"/>
      <c r="D40" s="4"/>
      <c r="E40" s="5">
        <v>90</v>
      </c>
      <c r="F40" s="5">
        <v>50</v>
      </c>
      <c r="G40" s="5">
        <v>80</v>
      </c>
      <c r="H40" s="5"/>
    </row>
    <row r="41" spans="1:8" ht="13.5" thickBot="1">
      <c r="A41" s="14"/>
      <c r="B41" s="14"/>
      <c r="C41" s="14"/>
      <c r="D41" s="14"/>
      <c r="E41" s="15">
        <f>SUM(E37:E40)</f>
        <v>160</v>
      </c>
      <c r="F41" s="15">
        <f>SUM(F37:F40)</f>
        <v>253</v>
      </c>
      <c r="G41" s="15">
        <f>SUM(G37:G40)</f>
        <v>270</v>
      </c>
      <c r="H41" s="15">
        <v>2</v>
      </c>
    </row>
    <row r="42" spans="1:8" ht="13.5" thickTop="1">
      <c r="A42" s="16" t="s">
        <v>30</v>
      </c>
      <c r="B42" s="13"/>
      <c r="C42" s="13"/>
      <c r="D42" s="13"/>
      <c r="E42" s="13"/>
      <c r="F42" s="13"/>
      <c r="G42" s="13"/>
      <c r="H42" s="13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 t="s">
        <v>31</v>
      </c>
      <c r="B44" s="4"/>
      <c r="C44" s="4"/>
      <c r="D44" s="4"/>
      <c r="E44" s="5">
        <v>20</v>
      </c>
      <c r="F44" s="5">
        <f aca="true" t="shared" si="3" ref="F44:F49">E44*0.05+E44</f>
        <v>21</v>
      </c>
      <c r="G44" s="5">
        <v>50</v>
      </c>
      <c r="H44" s="5"/>
    </row>
    <row r="45" spans="1:8" ht="12.75">
      <c r="A45" s="4" t="s">
        <v>40</v>
      </c>
      <c r="B45" s="4"/>
      <c r="C45" s="4"/>
      <c r="D45" s="4"/>
      <c r="E45" s="5">
        <v>64</v>
      </c>
      <c r="F45" s="5">
        <f t="shared" si="3"/>
        <v>67.2</v>
      </c>
      <c r="G45" s="5">
        <f>E45*0.05+E45</f>
        <v>67.2</v>
      </c>
      <c r="H45" s="5"/>
    </row>
    <row r="46" spans="1:8" ht="12.75">
      <c r="A46" s="4" t="s">
        <v>50</v>
      </c>
      <c r="B46" s="4"/>
      <c r="C46" s="4"/>
      <c r="D46" s="4"/>
      <c r="E46" s="5">
        <v>600</v>
      </c>
      <c r="F46" s="5">
        <v>812</v>
      </c>
      <c r="G46" s="5">
        <f>E46*0.05+E46</f>
        <v>630</v>
      </c>
      <c r="H46" s="5"/>
    </row>
    <row r="47" spans="1:8" ht="12.75">
      <c r="A47" s="4" t="s">
        <v>41</v>
      </c>
      <c r="B47" s="4"/>
      <c r="C47" s="4"/>
      <c r="D47" s="4"/>
      <c r="E47" s="5">
        <v>180</v>
      </c>
      <c r="F47" s="5">
        <f t="shared" si="3"/>
        <v>189</v>
      </c>
      <c r="G47" s="5">
        <f>E47*0.05+E47</f>
        <v>189</v>
      </c>
      <c r="H47" s="5"/>
    </row>
    <row r="48" spans="1:8" ht="12.75">
      <c r="A48" s="7" t="s">
        <v>45</v>
      </c>
      <c r="B48" s="4"/>
      <c r="C48" s="4"/>
      <c r="D48" s="4"/>
      <c r="E48" s="5">
        <v>196</v>
      </c>
      <c r="F48" s="5">
        <v>0</v>
      </c>
      <c r="G48" s="5">
        <v>0</v>
      </c>
      <c r="H48" s="5"/>
    </row>
    <row r="49" spans="1:8" ht="12.75">
      <c r="A49" s="4" t="s">
        <v>42</v>
      </c>
      <c r="B49" s="4"/>
      <c r="C49" s="4"/>
      <c r="D49" s="4"/>
      <c r="E49" s="5">
        <v>286</v>
      </c>
      <c r="F49" s="5">
        <f t="shared" si="3"/>
        <v>300.3</v>
      </c>
      <c r="G49" s="5">
        <f>E49*0.05+E49</f>
        <v>300.3</v>
      </c>
      <c r="H49" s="5"/>
    </row>
    <row r="50" spans="1:8" ht="13.5" thickBot="1">
      <c r="A50" s="14"/>
      <c r="B50" s="14"/>
      <c r="C50" s="14"/>
      <c r="D50" s="14"/>
      <c r="E50" s="15">
        <f>SUM(E44:E49)</f>
        <v>1346</v>
      </c>
      <c r="F50" s="15">
        <f>SUM(F44:F49)</f>
        <v>1389.5</v>
      </c>
      <c r="G50" s="15">
        <f>SUM(G44:G49)</f>
        <v>1236.5</v>
      </c>
      <c r="H50" s="15">
        <v>12</v>
      </c>
    </row>
    <row r="51" spans="1:8" ht="13.5" thickTop="1">
      <c r="A51" s="13"/>
      <c r="B51" s="13"/>
      <c r="C51" s="13"/>
      <c r="D51" s="13"/>
      <c r="E51" s="13"/>
      <c r="F51" s="13"/>
      <c r="G51" s="13"/>
      <c r="H51" s="13"/>
    </row>
    <row r="52" spans="1:8" ht="12.75">
      <c r="A52" s="9" t="s">
        <v>32</v>
      </c>
      <c r="B52" s="4"/>
      <c r="C52" s="4"/>
      <c r="D52" s="4"/>
      <c r="E52" s="5"/>
      <c r="F52" s="5"/>
      <c r="G52" s="5"/>
      <c r="H52" s="5"/>
    </row>
    <row r="53" spans="1:8" ht="12.75">
      <c r="A53" s="4" t="s">
        <v>33</v>
      </c>
      <c r="B53" s="4"/>
      <c r="C53" s="4"/>
      <c r="D53" s="4"/>
      <c r="E53" s="5">
        <v>1021</v>
      </c>
      <c r="F53" s="5">
        <v>1152</v>
      </c>
      <c r="G53" s="5">
        <v>1333</v>
      </c>
      <c r="H53" s="5"/>
    </row>
    <row r="54" spans="1:8" ht="13.5" thickBot="1">
      <c r="A54" s="14"/>
      <c r="B54" s="14"/>
      <c r="C54" s="14"/>
      <c r="D54" s="14"/>
      <c r="E54" s="15">
        <f>SUM(E53)</f>
        <v>1021</v>
      </c>
      <c r="F54" s="15">
        <f>SUM(F53)</f>
        <v>1152</v>
      </c>
      <c r="G54" s="15">
        <f>SUM(G53)</f>
        <v>1333</v>
      </c>
      <c r="H54" s="15">
        <v>9</v>
      </c>
    </row>
    <row r="55" spans="1:8" ht="13.5" thickTop="1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9" t="s">
        <v>54</v>
      </c>
      <c r="B56" s="4"/>
      <c r="C56" s="4"/>
      <c r="D56" s="4"/>
      <c r="E56" s="4"/>
      <c r="F56" s="4"/>
      <c r="G56" s="4"/>
      <c r="H56" s="4"/>
    </row>
    <row r="57" spans="1:8" ht="12.75">
      <c r="A57" s="4" t="s">
        <v>34</v>
      </c>
      <c r="B57" s="4"/>
      <c r="C57" s="4"/>
      <c r="D57" s="4"/>
      <c r="E57" s="5">
        <f>300+260</f>
        <v>560</v>
      </c>
      <c r="F57" s="5">
        <f>E57*0.05+E57</f>
        <v>588</v>
      </c>
      <c r="G57" s="5">
        <f>E57*0.05+E57</f>
        <v>588</v>
      </c>
      <c r="H57" s="5"/>
    </row>
    <row r="58" spans="1:8" ht="12.75">
      <c r="A58" s="4" t="s">
        <v>36</v>
      </c>
      <c r="B58" s="4"/>
      <c r="C58" s="4"/>
      <c r="D58" s="4"/>
      <c r="E58" s="5">
        <f>320+260</f>
        <v>580</v>
      </c>
      <c r="F58" s="5">
        <f>E58*0.05+E58</f>
        <v>609</v>
      </c>
      <c r="G58" s="5">
        <f>E58*0.05+E58</f>
        <v>609</v>
      </c>
      <c r="H58" s="5"/>
    </row>
    <row r="59" spans="1:8" ht="12.75">
      <c r="A59" s="4" t="s">
        <v>35</v>
      </c>
      <c r="B59" s="4"/>
      <c r="C59" s="4"/>
      <c r="D59" s="4"/>
      <c r="E59" s="5">
        <f>400+260</f>
        <v>660</v>
      </c>
      <c r="F59" s="5">
        <f>E59*0.05+E59</f>
        <v>693</v>
      </c>
      <c r="G59" s="5">
        <v>525</v>
      </c>
      <c r="H59" s="5"/>
    </row>
    <row r="60" spans="1:8" ht="12.75">
      <c r="A60" s="4" t="s">
        <v>55</v>
      </c>
      <c r="B60" s="4"/>
      <c r="C60" s="4"/>
      <c r="D60" s="4"/>
      <c r="E60" s="5">
        <f>200+260</f>
        <v>460</v>
      </c>
      <c r="F60" s="5">
        <f>E60*0.05+E60</f>
        <v>483</v>
      </c>
      <c r="G60" s="5">
        <v>307</v>
      </c>
      <c r="H60" s="5"/>
    </row>
    <row r="61" spans="1:8" ht="13.5" thickBot="1">
      <c r="A61" s="14"/>
      <c r="B61" s="14"/>
      <c r="C61" s="14"/>
      <c r="D61" s="14"/>
      <c r="E61" s="15">
        <f>SUM(E57:E60)</f>
        <v>2260</v>
      </c>
      <c r="F61" s="15">
        <f>SUM(F57:F60)</f>
        <v>2373</v>
      </c>
      <c r="G61" s="15">
        <f>SUM(G57:G60)</f>
        <v>2029</v>
      </c>
      <c r="H61" s="15">
        <v>20</v>
      </c>
    </row>
    <row r="62" spans="1:8" ht="13.5" thickTop="1">
      <c r="A62" s="13"/>
      <c r="B62" s="13"/>
      <c r="C62" s="13"/>
      <c r="D62" s="13"/>
      <c r="E62" s="13"/>
      <c r="F62" s="13"/>
      <c r="G62" s="13"/>
      <c r="H62" s="13"/>
    </row>
    <row r="63" spans="1:8" ht="12.75">
      <c r="A63" s="9" t="s">
        <v>37</v>
      </c>
      <c r="B63" s="4"/>
      <c r="C63" s="4"/>
      <c r="D63" s="4"/>
      <c r="E63" s="12">
        <f>+E16+E35+E41+E50+E54+E61+E29</f>
        <v>11286</v>
      </c>
      <c r="F63" s="12">
        <f>+F16+F35+F41+F50+F54+F61+F29</f>
        <v>12147.699999999999</v>
      </c>
      <c r="G63" s="12">
        <f>+G16+G35+G41+G50+G54+G61+G29</f>
        <v>12149.650000000001</v>
      </c>
      <c r="H63" s="12">
        <f>+H16+H35+H41+H50+H54+H61+H29</f>
        <v>100</v>
      </c>
    </row>
  </sheetData>
  <printOptions/>
  <pageMargins left="0.75" right="0.75" top="0.67" bottom="1" header="0.34" footer="0.84"/>
  <pageSetup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crlcommission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entsowe</dc:creator>
  <cp:keywords/>
  <dc:description/>
  <cp:lastModifiedBy>PMG</cp:lastModifiedBy>
  <cp:lastPrinted>2005-02-07T13:29:44Z</cp:lastPrinted>
  <dcterms:created xsi:type="dcterms:W3CDTF">2005-01-13T13:49:20Z</dcterms:created>
  <dcterms:modified xsi:type="dcterms:W3CDTF">2005-04-14T10:02:24Z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1153932910</vt:i4>
  </property>
  <property fmtid="{D5CDD505-2E9C-101B-9397-08002B2CF9AE}" pid="3" name="_EmailSubject">
    <vt:lpwstr/>
  </property>
  <property fmtid="{D5CDD505-2E9C-101B-9397-08002B2CF9AE}" pid="4" name="_AuthorEmail">
    <vt:lpwstr>nwhittaker@crlcommission.org.za</vt:lpwstr>
  </property>
  <property fmtid="{D5CDD505-2E9C-101B-9397-08002B2CF9AE}" pid="5" name="_AuthorEmailDisplayName">
    <vt:lpwstr>Natasha N.J. Whittaker</vt:lpwstr>
  </property>
</Properties>
</file>