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7860" activeTab="0"/>
  </bookViews>
  <sheets>
    <sheet name="2004-05" sheetId="1" r:id="rId1"/>
    <sheet name="2005-06" sheetId="2" r:id="rId2"/>
    <sheet name="2006-07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<sst xmlns="http://schemas.openxmlformats.org/spreadsheetml/2006/main" count="84" uniqueCount="26">
  <si>
    <t>GRAND TOTAL</t>
  </si>
  <si>
    <t>BUDGET</t>
  </si>
  <si>
    <t>NO</t>
  </si>
  <si>
    <t>CRITICAL INTERVENTION AREAS</t>
  </si>
  <si>
    <t>GOODS AND SERVICES</t>
  </si>
  <si>
    <t>EQUIPMENT</t>
  </si>
  <si>
    <t>TRANSFERS</t>
  </si>
  <si>
    <t>TOTAL</t>
  </si>
  <si>
    <t>R'000</t>
  </si>
  <si>
    <t>Immigration</t>
  </si>
  <si>
    <t>Civic Services</t>
  </si>
  <si>
    <t>Service Delivery</t>
  </si>
  <si>
    <t>Leadership and Management</t>
  </si>
  <si>
    <t>People</t>
  </si>
  <si>
    <t>Infrastructure</t>
  </si>
  <si>
    <t>Financial and Procurement</t>
  </si>
  <si>
    <t>Information Systems</t>
  </si>
  <si>
    <t>Corruption</t>
  </si>
  <si>
    <t>Government Printing Works</t>
  </si>
  <si>
    <t>Other</t>
  </si>
  <si>
    <t>Independent Electoral Commission</t>
  </si>
  <si>
    <t>Film and Publication Board</t>
  </si>
  <si>
    <t>COMPENSATION OF        EMPLOYEES</t>
  </si>
  <si>
    <t>STRATEGIC PLAN (2004/05)</t>
  </si>
  <si>
    <t>STRATEGIC PLAN (2005/06)</t>
  </si>
  <si>
    <t>STRATEGIC PLAN (2006/07)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</si>
</sst>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/>
    </xf>
    <xf numFmtId="3" fontId="0" fillId="0" borderId="0" xfId="0" applyNumberFormat="1" applyAlignment="1">
      <alignment/>
    </xf>
    <xf numFmtId="41" fontId="8" fillId="0" borderId="2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justify" wrapText="1"/>
    </xf>
    <xf numFmtId="41" fontId="8" fillId="0" borderId="2" xfId="0" applyNumberFormat="1" applyFont="1" applyBorder="1" applyAlignment="1">
      <alignment horizontal="justify" wrapText="1"/>
    </xf>
    <xf numFmtId="41" fontId="3" fillId="0" borderId="10" xfId="0" applyNumberFormat="1" applyFont="1" applyBorder="1" applyAlignment="1">
      <alignment horizontal="justify" wrapText="1"/>
    </xf>
    <xf numFmtId="41" fontId="8" fillId="0" borderId="5" xfId="0" applyNumberFormat="1" applyFont="1" applyBorder="1" applyAlignment="1">
      <alignment horizontal="right" wrapText="1"/>
    </xf>
    <xf numFmtId="41" fontId="3" fillId="0" borderId="5" xfId="0" applyNumberFormat="1" applyFont="1" applyBorder="1" applyAlignment="1">
      <alignment horizontal="right" wrapText="1"/>
    </xf>
    <xf numFmtId="41" fontId="3" fillId="0" borderId="6" xfId="0" applyNumberFormat="1" applyFont="1" applyBorder="1" applyAlignment="1">
      <alignment horizontal="right" wrapText="1"/>
    </xf>
    <xf numFmtId="41" fontId="8" fillId="0" borderId="4" xfId="0" applyNumberFormat="1" applyFont="1" applyBorder="1" applyAlignment="1">
      <alignment horizontal="right" wrapText="1"/>
    </xf>
    <xf numFmtId="41" fontId="3" fillId="0" borderId="4" xfId="0" applyNumberFormat="1" applyFont="1" applyBorder="1" applyAlignment="1">
      <alignment horizontal="right" wrapText="1"/>
    </xf>
    <xf numFmtId="41" fontId="3" fillId="0" borderId="11" xfId="0" applyNumberFormat="1" applyFont="1" applyBorder="1" applyAlignment="1">
      <alignment horizontal="right" wrapText="1"/>
    </xf>
    <xf numFmtId="0" fontId="4" fillId="0" borderId="5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41" fontId="3" fillId="0" borderId="6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A1" sqref="A1:G1"/>
    </sheetView>
  </sheetViews>
  <sheetFormatPr defaultColWidth="9.140625" defaultRowHeight="30" customHeight="1"/>
  <cols>
    <col min="1" max="1" width="7.57421875" style="0" customWidth="1"/>
    <col min="2" max="2" width="35.00390625" style="0" customWidth="1"/>
    <col min="3" max="3" width="18.57421875" style="0" customWidth="1"/>
    <col min="4" max="7" width="18.7109375" style="0" customWidth="1"/>
    <col min="8" max="8" width="21.57421875" style="0" customWidth="1"/>
    <col min="9" max="9" width="22.140625" style="0" customWidth="1"/>
    <col min="10" max="16384" width="26.7109375" style="0" customWidth="1"/>
  </cols>
  <sheetData>
    <row r="1" spans="1:7" ht="30" customHeight="1" thickTop="1">
      <c r="A1" s="38" t="s">
        <v>23</v>
      </c>
      <c r="B1" s="39"/>
      <c r="C1" s="39"/>
      <c r="D1" s="39"/>
      <c r="E1" s="39"/>
      <c r="F1" s="39"/>
      <c r="G1" s="40"/>
    </row>
    <row r="2" spans="1:7" ht="18.75" customHeight="1">
      <c r="A2" s="43" t="s">
        <v>2</v>
      </c>
      <c r="B2" s="45" t="s">
        <v>3</v>
      </c>
      <c r="C2" s="41" t="s">
        <v>1</v>
      </c>
      <c r="D2" s="41"/>
      <c r="E2" s="41"/>
      <c r="F2" s="41"/>
      <c r="G2" s="42"/>
    </row>
    <row r="3" spans="1:7" ht="47.25" customHeight="1">
      <c r="A3" s="44"/>
      <c r="B3" s="46"/>
      <c r="C3" s="5" t="s">
        <v>22</v>
      </c>
      <c r="D3" s="5" t="s">
        <v>4</v>
      </c>
      <c r="E3" s="6" t="s">
        <v>5</v>
      </c>
      <c r="F3" s="6" t="s">
        <v>6</v>
      </c>
      <c r="G3" s="7" t="s">
        <v>7</v>
      </c>
    </row>
    <row r="4" spans="1:7" ht="18" customHeight="1" thickBot="1">
      <c r="A4" s="8"/>
      <c r="B4" s="9"/>
      <c r="C4" s="1" t="s">
        <v>8</v>
      </c>
      <c r="D4" s="1" t="s">
        <v>8</v>
      </c>
      <c r="E4" s="1" t="s">
        <v>8</v>
      </c>
      <c r="F4" s="1" t="s">
        <v>8</v>
      </c>
      <c r="G4" s="27" t="s">
        <v>8</v>
      </c>
    </row>
    <row r="5" spans="1:7" ht="30" customHeight="1" thickTop="1">
      <c r="A5" s="11">
        <v>1</v>
      </c>
      <c r="B5" s="4" t="s">
        <v>9</v>
      </c>
      <c r="C5" s="28">
        <v>80449</v>
      </c>
      <c r="D5" s="28">
        <v>157558</v>
      </c>
      <c r="E5" s="28">
        <v>2671</v>
      </c>
      <c r="F5" s="18">
        <v>0</v>
      </c>
      <c r="G5" s="29">
        <f>SUM(C5:F5)</f>
        <v>240678</v>
      </c>
    </row>
    <row r="6" spans="1:7" ht="30" customHeight="1">
      <c r="A6" s="12">
        <v>2</v>
      </c>
      <c r="B6" s="2" t="s">
        <v>10</v>
      </c>
      <c r="C6" s="30">
        <v>78223</v>
      </c>
      <c r="D6" s="30">
        <v>68206</v>
      </c>
      <c r="E6" s="30">
        <v>4264</v>
      </c>
      <c r="F6" s="18">
        <v>0</v>
      </c>
      <c r="G6" s="31">
        <f aca="true" t="shared" si="0" ref="G6:G14">SUM(C6:F6)</f>
        <v>150693</v>
      </c>
    </row>
    <row r="7" spans="1:7" ht="30" customHeight="1">
      <c r="A7" s="11">
        <v>3</v>
      </c>
      <c r="B7" s="2" t="s">
        <v>11</v>
      </c>
      <c r="C7" s="30">
        <f>20144+436176+19207+71094-1753</f>
        <v>544868</v>
      </c>
      <c r="D7" s="30">
        <f>78507+19397+98741+69267+1753</f>
        <v>267665</v>
      </c>
      <c r="E7" s="30">
        <f>6080+1691+5641</f>
        <v>13412</v>
      </c>
      <c r="F7" s="18">
        <v>0</v>
      </c>
      <c r="G7" s="31">
        <f t="shared" si="0"/>
        <v>825945</v>
      </c>
    </row>
    <row r="8" spans="1:7" ht="30" customHeight="1">
      <c r="A8" s="12">
        <v>4</v>
      </c>
      <c r="B8" s="2" t="s">
        <v>12</v>
      </c>
      <c r="C8" s="30">
        <v>10571</v>
      </c>
      <c r="D8" s="30">
        <v>15834</v>
      </c>
      <c r="E8" s="30">
        <v>525</v>
      </c>
      <c r="F8" s="18">
        <v>0</v>
      </c>
      <c r="G8" s="31">
        <f t="shared" si="0"/>
        <v>26930</v>
      </c>
    </row>
    <row r="9" spans="1:7" ht="30" customHeight="1">
      <c r="A9" s="11">
        <v>5</v>
      </c>
      <c r="B9" s="2" t="s">
        <v>13</v>
      </c>
      <c r="C9" s="30">
        <v>14626</v>
      </c>
      <c r="D9" s="30">
        <v>38095</v>
      </c>
      <c r="E9" s="30">
        <v>612</v>
      </c>
      <c r="F9" s="18">
        <v>0</v>
      </c>
      <c r="G9" s="31">
        <f t="shared" si="0"/>
        <v>53333</v>
      </c>
    </row>
    <row r="10" spans="1:7" ht="30" customHeight="1">
      <c r="A10" s="12">
        <v>6</v>
      </c>
      <c r="B10" s="2" t="s">
        <v>14</v>
      </c>
      <c r="C10" s="16">
        <v>0</v>
      </c>
      <c r="D10" s="17">
        <v>58689</v>
      </c>
      <c r="E10" s="18">
        <v>0</v>
      </c>
      <c r="F10" s="18">
        <v>0</v>
      </c>
      <c r="G10" s="19">
        <f>SUM(C10:F10)</f>
        <v>58689</v>
      </c>
    </row>
    <row r="11" spans="1:7" ht="30" customHeight="1">
      <c r="A11" s="11">
        <v>7</v>
      </c>
      <c r="B11" s="2" t="s">
        <v>15</v>
      </c>
      <c r="C11" s="30">
        <v>19915</v>
      </c>
      <c r="D11" s="30">
        <v>26719</v>
      </c>
      <c r="E11" s="30">
        <v>2991</v>
      </c>
      <c r="F11" s="18">
        <v>0</v>
      </c>
      <c r="G11" s="31">
        <f t="shared" si="0"/>
        <v>49625</v>
      </c>
    </row>
    <row r="12" spans="1:7" ht="30" customHeight="1">
      <c r="A12" s="12">
        <v>8</v>
      </c>
      <c r="B12" s="2" t="s">
        <v>16</v>
      </c>
      <c r="C12" s="30">
        <f>9355+15447</f>
        <v>24802</v>
      </c>
      <c r="D12" s="30">
        <f>493945+48923</f>
        <v>542868</v>
      </c>
      <c r="E12" s="30">
        <v>12637</v>
      </c>
      <c r="F12" s="18">
        <v>0</v>
      </c>
      <c r="G12" s="31">
        <f t="shared" si="0"/>
        <v>580307</v>
      </c>
    </row>
    <row r="13" spans="1:7" ht="30" customHeight="1">
      <c r="A13" s="11">
        <v>9</v>
      </c>
      <c r="B13" s="2" t="s">
        <v>17</v>
      </c>
      <c r="C13" s="30">
        <v>9699</v>
      </c>
      <c r="D13" s="30">
        <v>7381</v>
      </c>
      <c r="E13" s="30">
        <v>1002</v>
      </c>
      <c r="F13" s="18">
        <v>0</v>
      </c>
      <c r="G13" s="31">
        <f t="shared" si="0"/>
        <v>18082</v>
      </c>
    </row>
    <row r="14" spans="1:8" ht="30" customHeight="1">
      <c r="A14" s="12">
        <v>10</v>
      </c>
      <c r="B14" s="2" t="s">
        <v>18</v>
      </c>
      <c r="C14" s="16">
        <v>0</v>
      </c>
      <c r="D14" s="18">
        <v>0</v>
      </c>
      <c r="E14" s="18">
        <v>0</v>
      </c>
      <c r="F14" s="17">
        <v>179</v>
      </c>
      <c r="G14" s="19">
        <f t="shared" si="0"/>
        <v>179</v>
      </c>
      <c r="H14" s="13"/>
    </row>
    <row r="15" spans="1:7" ht="17.25" customHeight="1">
      <c r="A15" s="14"/>
      <c r="B15" s="26" t="s">
        <v>19</v>
      </c>
      <c r="C15" s="32"/>
      <c r="D15" s="32"/>
      <c r="E15" s="32"/>
      <c r="F15" s="32"/>
      <c r="G15" s="33"/>
    </row>
    <row r="16" spans="1:8" ht="21" customHeight="1">
      <c r="A16" s="3"/>
      <c r="B16" s="4" t="s">
        <v>20</v>
      </c>
      <c r="C16" s="23">
        <v>0</v>
      </c>
      <c r="D16" s="23">
        <v>0</v>
      </c>
      <c r="E16" s="23">
        <v>0</v>
      </c>
      <c r="F16" s="24">
        <v>503029</v>
      </c>
      <c r="G16" s="25">
        <f>SUM(C16:F16)</f>
        <v>503029</v>
      </c>
      <c r="H16" s="15"/>
    </row>
    <row r="17" spans="1:7" ht="30" customHeight="1" thickBot="1">
      <c r="A17" s="14"/>
      <c r="B17" s="10" t="s">
        <v>21</v>
      </c>
      <c r="C17" s="20">
        <v>0</v>
      </c>
      <c r="D17" s="20">
        <v>0</v>
      </c>
      <c r="E17" s="20">
        <v>0</v>
      </c>
      <c r="F17" s="21">
        <v>6680</v>
      </c>
      <c r="G17" s="22">
        <f>SUM(C17:F17)</f>
        <v>6680</v>
      </c>
    </row>
    <row r="18" spans="1:7" ht="30" customHeight="1" thickBot="1" thickTop="1">
      <c r="A18" s="36" t="s">
        <v>0</v>
      </c>
      <c r="B18" s="37"/>
      <c r="C18" s="34">
        <f>SUM(C6:C17)</f>
        <v>702704</v>
      </c>
      <c r="D18" s="34">
        <f>SUM(D6:D17)</f>
        <v>1025457</v>
      </c>
      <c r="E18" s="34">
        <f>SUM(E6:E17)</f>
        <v>35443</v>
      </c>
      <c r="F18" s="34">
        <f>SUM(F6:F17)</f>
        <v>509888</v>
      </c>
      <c r="G18" s="35">
        <f>SUM(G6:G17)</f>
        <v>2273492</v>
      </c>
    </row>
    <row r="19" ht="30" customHeight="1" thickTop="1"/>
  </sheetData>
  <sheetProtection/>
  <mergeCells count="5">
    <mergeCell ref="A18:B18"/>
    <mergeCell ref="A1:G1"/>
    <mergeCell ref="C2:G2"/>
    <mergeCell ref="A2:A3"/>
    <mergeCell ref="B2:B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D8" sqref="D8"/>
    </sheetView>
  </sheetViews>
  <sheetFormatPr defaultColWidth="9.140625" defaultRowHeight="30" customHeight="1"/>
  <cols>
    <col min="1" max="1" width="7.57421875" style="0" customWidth="1"/>
    <col min="2" max="2" width="35.00390625" style="0" customWidth="1"/>
    <col min="3" max="3" width="18.57421875" style="0" customWidth="1"/>
    <col min="4" max="7" width="18.7109375" style="0" customWidth="1"/>
    <col min="8" max="8" width="21.57421875" style="0" customWidth="1"/>
    <col min="9" max="9" width="22.140625" style="0" customWidth="1"/>
    <col min="10" max="16384" width="26.7109375" style="0" customWidth="1"/>
  </cols>
  <sheetData>
    <row r="1" spans="1:7" ht="30" customHeight="1" thickTop="1">
      <c r="A1" s="38" t="s">
        <v>24</v>
      </c>
      <c r="B1" s="39"/>
      <c r="C1" s="39"/>
      <c r="D1" s="39"/>
      <c r="E1" s="39"/>
      <c r="F1" s="39"/>
      <c r="G1" s="40"/>
    </row>
    <row r="2" spans="1:7" ht="18.75" customHeight="1">
      <c r="A2" s="43" t="s">
        <v>2</v>
      </c>
      <c r="B2" s="45" t="s">
        <v>3</v>
      </c>
      <c r="C2" s="41" t="s">
        <v>1</v>
      </c>
      <c r="D2" s="41"/>
      <c r="E2" s="41"/>
      <c r="F2" s="41"/>
      <c r="G2" s="42"/>
    </row>
    <row r="3" spans="1:7" ht="47.25" customHeight="1">
      <c r="A3" s="44"/>
      <c r="B3" s="46"/>
      <c r="C3" s="5" t="s">
        <v>22</v>
      </c>
      <c r="D3" s="5" t="s">
        <v>4</v>
      </c>
      <c r="E3" s="6" t="s">
        <v>5</v>
      </c>
      <c r="F3" s="6" t="s">
        <v>6</v>
      </c>
      <c r="G3" s="7" t="s">
        <v>7</v>
      </c>
    </row>
    <row r="4" spans="1:7" ht="18" customHeight="1" thickBot="1">
      <c r="A4" s="8"/>
      <c r="B4" s="9"/>
      <c r="C4" s="1" t="s">
        <v>8</v>
      </c>
      <c r="D4" s="1" t="s">
        <v>8</v>
      </c>
      <c r="E4" s="1" t="s">
        <v>8</v>
      </c>
      <c r="F4" s="1" t="s">
        <v>8</v>
      </c>
      <c r="G4" s="27" t="s">
        <v>8</v>
      </c>
    </row>
    <row r="5" spans="1:7" ht="30" customHeight="1" thickTop="1">
      <c r="A5" s="11">
        <v>1</v>
      </c>
      <c r="B5" s="4" t="s">
        <v>9</v>
      </c>
      <c r="C5" s="28">
        <v>83790</v>
      </c>
      <c r="D5" s="28">
        <v>117882</v>
      </c>
      <c r="E5" s="28">
        <v>2889</v>
      </c>
      <c r="F5" s="18">
        <v>0</v>
      </c>
      <c r="G5" s="29">
        <f aca="true" t="shared" si="0" ref="G5:G14">SUM(C5:F5)</f>
        <v>204561</v>
      </c>
    </row>
    <row r="6" spans="1:7" ht="30" customHeight="1">
      <c r="A6" s="12">
        <v>2</v>
      </c>
      <c r="B6" s="2" t="s">
        <v>10</v>
      </c>
      <c r="C6" s="30">
        <v>87707</v>
      </c>
      <c r="D6" s="30">
        <v>45711</v>
      </c>
      <c r="E6" s="30">
        <v>1184</v>
      </c>
      <c r="F6" s="18">
        <v>0</v>
      </c>
      <c r="G6" s="31">
        <f t="shared" si="0"/>
        <v>134602</v>
      </c>
    </row>
    <row r="7" spans="1:7" ht="30" customHeight="1">
      <c r="A7" s="11">
        <v>3</v>
      </c>
      <c r="B7" s="2" t="s">
        <v>11</v>
      </c>
      <c r="C7" s="30">
        <v>621031</v>
      </c>
      <c r="D7" s="30">
        <v>243035</v>
      </c>
      <c r="E7" s="30">
        <v>60581</v>
      </c>
      <c r="F7" s="18">
        <v>0</v>
      </c>
      <c r="G7" s="31">
        <f t="shared" si="0"/>
        <v>924647</v>
      </c>
    </row>
    <row r="8" spans="1:7" ht="30" customHeight="1">
      <c r="A8" s="12">
        <v>4</v>
      </c>
      <c r="B8" s="2" t="s">
        <v>12</v>
      </c>
      <c r="C8" s="30">
        <v>12380</v>
      </c>
      <c r="D8" s="30">
        <v>18993</v>
      </c>
      <c r="E8" s="30">
        <v>585</v>
      </c>
      <c r="F8" s="18">
        <v>0</v>
      </c>
      <c r="G8" s="31">
        <f t="shared" si="0"/>
        <v>31958</v>
      </c>
    </row>
    <row r="9" spans="1:7" ht="30" customHeight="1">
      <c r="A9" s="11">
        <v>5</v>
      </c>
      <c r="B9" s="2" t="s">
        <v>13</v>
      </c>
      <c r="C9" s="30">
        <v>12625</v>
      </c>
      <c r="D9" s="30">
        <v>29420</v>
      </c>
      <c r="E9" s="30">
        <v>436</v>
      </c>
      <c r="F9" s="18">
        <v>0</v>
      </c>
      <c r="G9" s="31">
        <f t="shared" si="0"/>
        <v>42481</v>
      </c>
    </row>
    <row r="10" spans="1:7" ht="30" customHeight="1">
      <c r="A10" s="12">
        <v>6</v>
      </c>
      <c r="B10" s="2" t="s">
        <v>14</v>
      </c>
      <c r="C10" s="16">
        <v>0</v>
      </c>
      <c r="D10" s="17">
        <v>71776</v>
      </c>
      <c r="E10" s="18">
        <v>0</v>
      </c>
      <c r="F10" s="18">
        <v>0</v>
      </c>
      <c r="G10" s="19">
        <f t="shared" si="0"/>
        <v>71776</v>
      </c>
    </row>
    <row r="11" spans="1:7" ht="30" customHeight="1">
      <c r="A11" s="11">
        <v>7</v>
      </c>
      <c r="B11" s="2" t="s">
        <v>15</v>
      </c>
      <c r="C11" s="30">
        <v>22651</v>
      </c>
      <c r="D11" s="30">
        <v>26217</v>
      </c>
      <c r="E11" s="30">
        <v>1901</v>
      </c>
      <c r="F11" s="18">
        <v>0</v>
      </c>
      <c r="G11" s="31">
        <f t="shared" si="0"/>
        <v>50769</v>
      </c>
    </row>
    <row r="12" spans="1:7" ht="30" customHeight="1">
      <c r="A12" s="12">
        <v>8</v>
      </c>
      <c r="B12" s="2" t="s">
        <v>16</v>
      </c>
      <c r="C12" s="30">
        <f>17623+9916</f>
        <v>27539</v>
      </c>
      <c r="D12" s="30">
        <f>358406+50004</f>
        <v>408410</v>
      </c>
      <c r="E12" s="30">
        <f>235189+17649</f>
        <v>252838</v>
      </c>
      <c r="F12" s="18">
        <v>0</v>
      </c>
      <c r="G12" s="31">
        <f t="shared" si="0"/>
        <v>688787</v>
      </c>
    </row>
    <row r="13" spans="1:7" ht="30" customHeight="1">
      <c r="A13" s="11">
        <v>9</v>
      </c>
      <c r="B13" s="2" t="s">
        <v>17</v>
      </c>
      <c r="C13" s="30">
        <v>10984</v>
      </c>
      <c r="D13" s="30">
        <v>1751</v>
      </c>
      <c r="E13" s="30">
        <v>792</v>
      </c>
      <c r="F13" s="18">
        <v>0</v>
      </c>
      <c r="G13" s="31">
        <f t="shared" si="0"/>
        <v>13527</v>
      </c>
    </row>
    <row r="14" spans="1:8" ht="30" customHeight="1">
      <c r="A14" s="12">
        <v>10</v>
      </c>
      <c r="B14" s="2" t="s">
        <v>18</v>
      </c>
      <c r="C14" s="16">
        <v>0</v>
      </c>
      <c r="D14" s="18">
        <v>0</v>
      </c>
      <c r="E14" s="18">
        <v>0</v>
      </c>
      <c r="F14" s="17">
        <v>189</v>
      </c>
      <c r="G14" s="19">
        <f t="shared" si="0"/>
        <v>189</v>
      </c>
      <c r="H14" s="13"/>
    </row>
    <row r="15" spans="1:7" ht="17.25" customHeight="1">
      <c r="A15" s="14"/>
      <c r="B15" s="26" t="s">
        <v>19</v>
      </c>
      <c r="C15" s="32"/>
      <c r="D15" s="32"/>
      <c r="E15" s="32"/>
      <c r="F15" s="32"/>
      <c r="G15" s="33"/>
    </row>
    <row r="16" spans="1:8" ht="21" customHeight="1">
      <c r="A16" s="3"/>
      <c r="B16" s="4" t="s">
        <v>20</v>
      </c>
      <c r="C16" s="23">
        <v>0</v>
      </c>
      <c r="D16" s="23">
        <v>0</v>
      </c>
      <c r="E16" s="23">
        <v>0</v>
      </c>
      <c r="F16" s="24">
        <v>724258</v>
      </c>
      <c r="G16" s="25">
        <f>SUM(C16:F16)</f>
        <v>724258</v>
      </c>
      <c r="H16" s="15"/>
    </row>
    <row r="17" spans="1:7" ht="30" customHeight="1" thickBot="1">
      <c r="A17" s="14"/>
      <c r="B17" s="10" t="s">
        <v>21</v>
      </c>
      <c r="C17" s="20">
        <v>0</v>
      </c>
      <c r="D17" s="20">
        <v>0</v>
      </c>
      <c r="E17" s="20">
        <v>0</v>
      </c>
      <c r="F17" s="21">
        <v>7081</v>
      </c>
      <c r="G17" s="22">
        <f>SUM(C17:F17)</f>
        <v>7081</v>
      </c>
    </row>
    <row r="18" spans="1:7" ht="30" customHeight="1" thickBot="1" thickTop="1">
      <c r="A18" s="36" t="s">
        <v>0</v>
      </c>
      <c r="B18" s="37"/>
      <c r="C18" s="34">
        <f>SUM(C6:C17)</f>
        <v>794917</v>
      </c>
      <c r="D18" s="34">
        <f>SUM(D6:D17)</f>
        <v>845313</v>
      </c>
      <c r="E18" s="34">
        <f>SUM(E6:E17)</f>
        <v>318317</v>
      </c>
      <c r="F18" s="34">
        <f>SUM(F6:F17)</f>
        <v>731528</v>
      </c>
      <c r="G18" s="35">
        <f>SUM(G6:G17)</f>
        <v>2690075</v>
      </c>
    </row>
    <row r="19" ht="30" customHeight="1" thickTop="1"/>
  </sheetData>
  <sheetProtection/>
  <mergeCells count="5">
    <mergeCell ref="A18:B18"/>
    <mergeCell ref="A1:G1"/>
    <mergeCell ref="C2:G2"/>
    <mergeCell ref="A2:A3"/>
    <mergeCell ref="B2:B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D8" sqref="D8"/>
    </sheetView>
  </sheetViews>
  <sheetFormatPr defaultColWidth="9.140625" defaultRowHeight="30" customHeight="1"/>
  <cols>
    <col min="1" max="1" width="7.57421875" style="0" customWidth="1"/>
    <col min="2" max="2" width="35.00390625" style="0" customWidth="1"/>
    <col min="3" max="3" width="18.57421875" style="0" customWidth="1"/>
    <col min="4" max="7" width="18.7109375" style="0" customWidth="1"/>
    <col min="8" max="8" width="21.57421875" style="0" customWidth="1"/>
    <col min="9" max="9" width="22.140625" style="0" customWidth="1"/>
    <col min="10" max="16384" width="26.7109375" style="0" customWidth="1"/>
  </cols>
  <sheetData>
    <row r="1" spans="1:7" ht="30" customHeight="1" thickTop="1">
      <c r="A1" s="38" t="s">
        <v>25</v>
      </c>
      <c r="B1" s="39"/>
      <c r="C1" s="39"/>
      <c r="D1" s="39"/>
      <c r="E1" s="39"/>
      <c r="F1" s="39"/>
      <c r="G1" s="40"/>
    </row>
    <row r="2" spans="1:7" ht="18.75" customHeight="1">
      <c r="A2" s="43" t="s">
        <v>2</v>
      </c>
      <c r="B2" s="45" t="s">
        <v>3</v>
      </c>
      <c r="C2" s="41" t="s">
        <v>1</v>
      </c>
      <c r="D2" s="41"/>
      <c r="E2" s="41"/>
      <c r="F2" s="41"/>
      <c r="G2" s="42"/>
    </row>
    <row r="3" spans="1:7" ht="47.25" customHeight="1">
      <c r="A3" s="44"/>
      <c r="B3" s="46"/>
      <c r="C3" s="5" t="s">
        <v>22</v>
      </c>
      <c r="D3" s="5" t="s">
        <v>4</v>
      </c>
      <c r="E3" s="6" t="s">
        <v>5</v>
      </c>
      <c r="F3" s="6" t="s">
        <v>6</v>
      </c>
      <c r="G3" s="7" t="s">
        <v>7</v>
      </c>
    </row>
    <row r="4" spans="1:7" ht="18" customHeight="1" thickBot="1">
      <c r="A4" s="8"/>
      <c r="B4" s="9"/>
      <c r="C4" s="1" t="s">
        <v>8</v>
      </c>
      <c r="D4" s="1" t="s">
        <v>8</v>
      </c>
      <c r="E4" s="1" t="s">
        <v>8</v>
      </c>
      <c r="F4" s="1" t="s">
        <v>8</v>
      </c>
      <c r="G4" s="27" t="s">
        <v>8</v>
      </c>
    </row>
    <row r="5" spans="1:7" ht="30" customHeight="1" thickTop="1">
      <c r="A5" s="11">
        <v>1</v>
      </c>
      <c r="B5" s="4" t="s">
        <v>9</v>
      </c>
      <c r="C5" s="28">
        <v>80421</v>
      </c>
      <c r="D5" s="28">
        <v>155586</v>
      </c>
      <c r="E5" s="28">
        <v>3110</v>
      </c>
      <c r="F5" s="18">
        <v>0</v>
      </c>
      <c r="G5" s="29">
        <f aca="true" t="shared" si="0" ref="G5:G14">SUM(C5:F5)</f>
        <v>239117</v>
      </c>
    </row>
    <row r="6" spans="1:7" ht="30" customHeight="1">
      <c r="A6" s="12">
        <v>2</v>
      </c>
      <c r="B6" s="2" t="s">
        <v>10</v>
      </c>
      <c r="C6" s="30">
        <v>92432</v>
      </c>
      <c r="D6" s="30">
        <v>48939</v>
      </c>
      <c r="E6" s="30">
        <v>1213</v>
      </c>
      <c r="F6" s="18">
        <v>0</v>
      </c>
      <c r="G6" s="31">
        <f t="shared" si="0"/>
        <v>142584</v>
      </c>
    </row>
    <row r="7" spans="1:7" ht="30" customHeight="1">
      <c r="A7" s="11">
        <v>3</v>
      </c>
      <c r="B7" s="2" t="s">
        <v>11</v>
      </c>
      <c r="C7" s="30">
        <v>739754</v>
      </c>
      <c r="D7" s="30">
        <v>379708</v>
      </c>
      <c r="E7" s="30">
        <v>56558</v>
      </c>
      <c r="F7" s="18">
        <v>0</v>
      </c>
      <c r="G7" s="31">
        <f t="shared" si="0"/>
        <v>1176020</v>
      </c>
    </row>
    <row r="8" spans="1:7" ht="30" customHeight="1">
      <c r="A8" s="12">
        <v>4</v>
      </c>
      <c r="B8" s="2" t="s">
        <v>12</v>
      </c>
      <c r="C8" s="30">
        <v>13001</v>
      </c>
      <c r="D8" s="30">
        <v>20164</v>
      </c>
      <c r="E8" s="30">
        <v>625</v>
      </c>
      <c r="F8" s="18">
        <v>0</v>
      </c>
      <c r="G8" s="31">
        <f t="shared" si="0"/>
        <v>33790</v>
      </c>
    </row>
    <row r="9" spans="1:7" ht="30" customHeight="1">
      <c r="A9" s="11">
        <v>5</v>
      </c>
      <c r="B9" s="2" t="s">
        <v>13</v>
      </c>
      <c r="C9" s="30">
        <v>13315</v>
      </c>
      <c r="D9" s="30">
        <v>46428</v>
      </c>
      <c r="E9" s="30">
        <v>465</v>
      </c>
      <c r="F9" s="18">
        <v>0</v>
      </c>
      <c r="G9" s="31">
        <f t="shared" si="0"/>
        <v>60208</v>
      </c>
    </row>
    <row r="10" spans="1:7" ht="30" customHeight="1">
      <c r="A10" s="12">
        <v>6</v>
      </c>
      <c r="B10" s="2" t="s">
        <v>14</v>
      </c>
      <c r="C10" s="16">
        <v>0</v>
      </c>
      <c r="D10" s="17">
        <v>104913</v>
      </c>
      <c r="E10" s="18">
        <v>0</v>
      </c>
      <c r="F10" s="18">
        <v>0</v>
      </c>
      <c r="G10" s="19">
        <f t="shared" si="0"/>
        <v>104913</v>
      </c>
    </row>
    <row r="11" spans="1:7" ht="30" customHeight="1">
      <c r="A11" s="11">
        <v>7</v>
      </c>
      <c r="B11" s="2" t="s">
        <v>15</v>
      </c>
      <c r="C11" s="30">
        <v>23903</v>
      </c>
      <c r="D11" s="30">
        <v>37280</v>
      </c>
      <c r="E11" s="30">
        <v>2242</v>
      </c>
      <c r="F11" s="18">
        <v>0</v>
      </c>
      <c r="G11" s="31">
        <f t="shared" si="0"/>
        <v>63425</v>
      </c>
    </row>
    <row r="12" spans="1:7" ht="30" customHeight="1">
      <c r="A12" s="12">
        <v>8</v>
      </c>
      <c r="B12" s="2" t="s">
        <v>16</v>
      </c>
      <c r="C12" s="30">
        <f>10360+18647</f>
        <v>29007</v>
      </c>
      <c r="D12" s="30">
        <v>314997</v>
      </c>
      <c r="E12" s="30">
        <f>26630+86993</f>
        <v>113623</v>
      </c>
      <c r="F12" s="18">
        <v>0</v>
      </c>
      <c r="G12" s="31">
        <f t="shared" si="0"/>
        <v>457627</v>
      </c>
    </row>
    <row r="13" spans="1:7" ht="30" customHeight="1">
      <c r="A13" s="11">
        <v>9</v>
      </c>
      <c r="B13" s="2" t="s">
        <v>17</v>
      </c>
      <c r="C13" s="30">
        <v>11550</v>
      </c>
      <c r="D13" s="30">
        <v>1874</v>
      </c>
      <c r="E13" s="30">
        <v>844</v>
      </c>
      <c r="F13" s="18">
        <v>0</v>
      </c>
      <c r="G13" s="31">
        <f t="shared" si="0"/>
        <v>14268</v>
      </c>
    </row>
    <row r="14" spans="1:8" ht="30" customHeight="1">
      <c r="A14" s="12">
        <v>10</v>
      </c>
      <c r="B14" s="2" t="s">
        <v>18</v>
      </c>
      <c r="C14" s="16">
        <v>0</v>
      </c>
      <c r="D14" s="18">
        <v>0</v>
      </c>
      <c r="E14" s="18">
        <v>0</v>
      </c>
      <c r="F14" s="17">
        <v>200</v>
      </c>
      <c r="G14" s="19">
        <f t="shared" si="0"/>
        <v>200</v>
      </c>
      <c r="H14" s="13"/>
    </row>
    <row r="15" spans="1:7" ht="17.25" customHeight="1">
      <c r="A15" s="14"/>
      <c r="B15" s="26" t="s">
        <v>19</v>
      </c>
      <c r="C15" s="32"/>
      <c r="D15" s="32"/>
      <c r="E15" s="32"/>
      <c r="F15" s="32"/>
      <c r="G15" s="33"/>
    </row>
    <row r="16" spans="1:8" ht="21" customHeight="1">
      <c r="A16" s="3"/>
      <c r="B16" s="4" t="s">
        <v>20</v>
      </c>
      <c r="C16" s="23">
        <v>0</v>
      </c>
      <c r="D16" s="23">
        <v>0</v>
      </c>
      <c r="E16" s="23">
        <v>0</v>
      </c>
      <c r="F16" s="24">
        <v>320000</v>
      </c>
      <c r="G16" s="25">
        <f>SUM(C16:F16)</f>
        <v>320000</v>
      </c>
      <c r="H16" s="15"/>
    </row>
    <row r="17" spans="1:7" ht="30" customHeight="1" thickBot="1">
      <c r="A17" s="14"/>
      <c r="B17" s="10" t="s">
        <v>21</v>
      </c>
      <c r="C17" s="20">
        <v>0</v>
      </c>
      <c r="D17" s="20">
        <v>0</v>
      </c>
      <c r="E17" s="20">
        <v>0</v>
      </c>
      <c r="F17" s="21">
        <v>7560</v>
      </c>
      <c r="G17" s="22">
        <f>SUM(C17:F17)</f>
        <v>7560</v>
      </c>
    </row>
    <row r="18" spans="1:7" ht="30" customHeight="1" thickBot="1" thickTop="1">
      <c r="A18" s="36" t="s">
        <v>0</v>
      </c>
      <c r="B18" s="37"/>
      <c r="C18" s="34">
        <f>SUM(C6:C17)</f>
        <v>922962</v>
      </c>
      <c r="D18" s="34">
        <f>SUM(D6:D17)</f>
        <v>954303</v>
      </c>
      <c r="E18" s="34">
        <f>SUM(E6:E17)</f>
        <v>175570</v>
      </c>
      <c r="F18" s="34">
        <f>SUM(F6:F17)</f>
        <v>327760</v>
      </c>
      <c r="G18" s="35">
        <f>SUM(G6:G17)</f>
        <v>2380595</v>
      </c>
    </row>
    <row r="19" ht="30" customHeight="1" thickTop="1"/>
  </sheetData>
  <sheetProtection/>
  <mergeCells count="5">
    <mergeCell ref="A18:B18"/>
    <mergeCell ref="A1:G1"/>
    <mergeCell ref="C2:G2"/>
    <mergeCell ref="A2:A3"/>
    <mergeCell ref="B2:B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JoeyE</dc:creator>
  <cp:keywords/>
  <dc:description/>
  <cp:lastModifiedBy>PC10</cp:lastModifiedBy>
  <cp:lastPrinted>2004-05-31T10:27:01Z</cp:lastPrinted>
  <dcterms:created xsi:type="dcterms:W3CDTF">2004-05-31T09:16:42Z</dcterms:created>
  <dcterms:modified xsi:type="dcterms:W3CDTF">2004-06-04T06:54:40Z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