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0" windowWidth="9720" windowHeight="6285" activeTab="3"/>
  </bookViews>
  <sheets>
    <sheet name="Admissions" sheetId="1" r:id="rId1"/>
    <sheet name="FinalYrs" sheetId="2" r:id="rId2"/>
    <sheet name="Admissions (2)" sheetId="3" r:id="rId3"/>
    <sheet name="FinalYrs (2)" sheetId="4" r:id="rId4"/>
    <sheet name="Chart Admiss 2001" sheetId="5" r:id="rId5"/>
    <sheet name="Total Admissions" sheetId="6" r:id="rId6"/>
    <sheet name="Total Gra 94-01" sheetId="7" r:id="rId7"/>
    <sheet name="Total Admis 94-01" sheetId="8" r:id="rId8"/>
    <sheet name="TOTALS%" sheetId="9" r:id="rId9"/>
    <sheet name="Total Final Years" sheetId="10" r:id="rId10"/>
  </sheets>
  <definedNames>
    <definedName name="_xlnm.Print_Titles" localSheetId="3">'FinalYrs (2)'!$1:$1</definedName>
  </definedNames>
  <calcPr fullCalcOnLoad="1"/>
</workbook>
</file>

<file path=xl/sharedStrings.xml><?xml version="1.0" encoding="utf-8"?>
<sst xmlns="http://schemas.openxmlformats.org/spreadsheetml/2006/main" count="340" uniqueCount="38">
  <si>
    <t>YEAR</t>
  </si>
  <si>
    <t>AFRICAN</t>
  </si>
  <si>
    <t>ASIAN</t>
  </si>
  <si>
    <t>WHITE</t>
  </si>
  <si>
    <t>TOTAL</t>
  </si>
  <si>
    <t>COLOURED</t>
  </si>
  <si>
    <t>1. UNIVERSITY OF CAPE TOWN</t>
  </si>
  <si>
    <t>2. UNIVERSITY OF FREE STATE</t>
  </si>
  <si>
    <t>3. MEDICAL UNIVERSITY OF SA</t>
  </si>
  <si>
    <t>4. UNIVERSITY OF NATAL</t>
  </si>
  <si>
    <t>5. UNIVERSITY OF PRETORIA</t>
  </si>
  <si>
    <t>6. UNIVERSITY OF STELLENBOSCH</t>
  </si>
  <si>
    <t>7. UNIVERSITY OF TRANSKEI</t>
  </si>
  <si>
    <t>8. UNIVERSITY OF WITWATERSRAND</t>
  </si>
  <si>
    <t>MEDICAL SHOOLS FINAL YEAR STUDENTS 1994 - 2001</t>
  </si>
  <si>
    <t>UNIVERSITY</t>
  </si>
  <si>
    <t>CAPE TOWN</t>
  </si>
  <si>
    <t>FREE STATE</t>
  </si>
  <si>
    <t>MEDUNSA</t>
  </si>
  <si>
    <t>NATAL</t>
  </si>
  <si>
    <t>PRETORIA</t>
  </si>
  <si>
    <t>STELLENBOSCH</t>
  </si>
  <si>
    <t>TRANSKEI</t>
  </si>
  <si>
    <t>WITWATERSRAND</t>
  </si>
  <si>
    <t>UNITRA</t>
  </si>
  <si>
    <t>WITS</t>
  </si>
  <si>
    <t>African</t>
  </si>
  <si>
    <t>Asian</t>
  </si>
  <si>
    <t>White</t>
  </si>
  <si>
    <t>MEDICAL SHOOLS ADMISSIONS PATTERNS 1994 - 2001</t>
  </si>
  <si>
    <t>Colored</t>
  </si>
  <si>
    <t>Total</t>
  </si>
  <si>
    <t>TOTAL PRODUCED 1994 - 2000</t>
  </si>
  <si>
    <t>TOTAL ADMITTED 1994 - 2001</t>
  </si>
  <si>
    <t>1994-2001</t>
  </si>
  <si>
    <t>TOTALS</t>
  </si>
  <si>
    <t>Coloured</t>
  </si>
  <si>
    <t>SOUTH AFRICA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</si>
</sst>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4.75"/>
      <name val="Arial"/>
      <family val="0"/>
    </font>
    <font>
      <sz val="5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0" fontId="1" fillId="0" borderId="9" xfId="0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9" fontId="1" fillId="2" borderId="9" xfId="2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9" fontId="0" fillId="0" borderId="3" xfId="0" applyNumberFormat="1" applyBorder="1" applyAlignment="1">
      <alignment/>
    </xf>
    <xf numFmtId="9" fontId="0" fillId="0" borderId="6" xfId="21" applyBorder="1" applyAlignment="1">
      <alignment horizontal="right"/>
    </xf>
    <xf numFmtId="0" fontId="0" fillId="0" borderId="18" xfId="0" applyFont="1" applyBorder="1" applyAlignment="1">
      <alignment horizontal="right" vertical="top" wrapText="1"/>
    </xf>
    <xf numFmtId="0" fontId="0" fillId="0" borderId="5" xfId="0" applyBorder="1" applyAlignment="1">
      <alignment horizontal="right"/>
    </xf>
    <xf numFmtId="9" fontId="0" fillId="0" borderId="11" xfId="21" applyBorder="1" applyAlignment="1">
      <alignment horizontal="right"/>
    </xf>
    <xf numFmtId="0" fontId="0" fillId="0" borderId="17" xfId="0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Cape Town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'Admissions (2)'!$C$1</c:f>
              <c:strCache>
                <c:ptCount val="1"/>
                <c:pt idx="0">
                  <c:v>AFRICAN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'Admissions (2)'!$D$1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FF"/>
              </a:solidFill>
            </c:spPr>
          </c:dPt>
          <c:cat>
            <c:numRef>
              <c:f>'Admissions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2"/>
          <c:tx>
            <c:strRef>
              <c:f>'Admissions (2)'!$E$1</c:f>
              <c:strCache>
                <c:ptCount val="1"/>
                <c:pt idx="0">
                  <c:v>COLOURED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3"/>
          <c:tx>
            <c:strRef>
              <c:f>'Admissions (2)'!$F$1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Free State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(2)'!$C$11:$C$18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(2)'!$D$11:$D$18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(2)'!$F$11:$F$18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Medunsa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(2)'!$D$20:$D$27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(2)'!$E$20:$E$27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(2)'!$F$20:$F$27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Natal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(2)'!$C$29:$C$36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(2)'!$D$29:$D$36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(2)'!$E$29:$E$36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(2)'!$F$29:$F$36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908075"/>
        <c:axId val="6410628"/>
      </c:bar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Pretoria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(2)'!$C$38:$C$45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(2)'!$D$38:$D$45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(2)'!$E$38:$E$45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(2)'!$F$38:$F$45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695653"/>
        <c:axId val="49498830"/>
      </c:bar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Stellenbosch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(2)'!$B$47:$B$54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(2)'!$C$47:$C$54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(2)'!$B$47:$B$54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(2)'!$D$47:$D$54</c:f>
              <c:numCache>
                <c:ptCount val="8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(2)'!$B$47:$B$54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(2)'!$E$47:$E$54</c:f>
              <c:numCache>
                <c:ptCount val="8"/>
                <c:pt idx="0">
                  <c:v>1</c:v>
                </c:pt>
                <c:pt idx="1">
                  <c:v>15</c:v>
                </c:pt>
                <c:pt idx="2">
                  <c:v>17</c:v>
                </c:pt>
                <c:pt idx="3">
                  <c:v>19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18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(2)'!$B$47:$B$54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(2)'!$F$47:$F$54</c:f>
              <c:numCache>
                <c:ptCount val="8"/>
                <c:pt idx="0">
                  <c:v>160</c:v>
                </c:pt>
                <c:pt idx="1">
                  <c:v>153</c:v>
                </c:pt>
                <c:pt idx="2">
                  <c:v>156</c:v>
                </c:pt>
                <c:pt idx="3">
                  <c:v>139</c:v>
                </c:pt>
                <c:pt idx="4">
                  <c:v>133</c:v>
                </c:pt>
                <c:pt idx="5">
                  <c:v>138</c:v>
                </c:pt>
                <c:pt idx="6">
                  <c:v>124</c:v>
                </c:pt>
                <c:pt idx="7">
                  <c:v>117</c:v>
                </c:pt>
              </c:numCache>
            </c:numRef>
          </c:val>
        </c:ser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UNITRA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(2)'!$B$56:$B$63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(2)'!$C$56:$C$63</c:f>
              <c:numCache>
                <c:ptCount val="8"/>
                <c:pt idx="0">
                  <c:v>9</c:v>
                </c:pt>
                <c:pt idx="1">
                  <c:v>19</c:v>
                </c:pt>
                <c:pt idx="2">
                  <c:v>22</c:v>
                </c:pt>
                <c:pt idx="3">
                  <c:v>20</c:v>
                </c:pt>
                <c:pt idx="4">
                  <c:v>25</c:v>
                </c:pt>
                <c:pt idx="6">
                  <c:v>21</c:v>
                </c:pt>
                <c:pt idx="7">
                  <c:v>33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(2)'!$B$56:$B$63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(2)'!$D$56:$D$63</c:f>
              <c:numCache>
                <c:ptCount val="8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(2)'!$B$56:$B$63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(2)'!$E$56:$E$63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(2)'!$B$56:$B$63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(2)'!$F$56:$F$63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Witwatersrand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(2)'!$B$65:$B$72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(2)'!$C$65:$C$72</c:f>
              <c:numCache>
                <c:ptCount val="8"/>
                <c:pt idx="0">
                  <c:v>20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23</c:v>
                </c:pt>
                <c:pt idx="6">
                  <c:v>15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(2)'!$B$65:$B$72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(2)'!$D$65:$D$72</c:f>
              <c:numCache>
                <c:ptCount val="8"/>
                <c:pt idx="0">
                  <c:v>46</c:v>
                </c:pt>
                <c:pt idx="1">
                  <c:v>59</c:v>
                </c:pt>
                <c:pt idx="2">
                  <c:v>46</c:v>
                </c:pt>
                <c:pt idx="3">
                  <c:v>67</c:v>
                </c:pt>
                <c:pt idx="4">
                  <c:v>59</c:v>
                </c:pt>
                <c:pt idx="6">
                  <c:v>87</c:v>
                </c:pt>
                <c:pt idx="7">
                  <c:v>91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(2)'!$B$65:$B$72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(2)'!$E$65:$E$72</c:f>
              <c:numCache>
                <c:ptCount val="8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(2)'!$B$65:$B$72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'FinalYrs (2)'!$F$65:$F$72</c:f>
              <c:numCache>
                <c:ptCount val="8"/>
                <c:pt idx="0">
                  <c:v>126</c:v>
                </c:pt>
                <c:pt idx="1">
                  <c:v>121</c:v>
                </c:pt>
                <c:pt idx="2">
                  <c:v>124</c:v>
                </c:pt>
                <c:pt idx="3">
                  <c:v>137</c:v>
                </c:pt>
                <c:pt idx="4">
                  <c:v>112</c:v>
                </c:pt>
                <c:pt idx="6">
                  <c:v>90</c:v>
                </c:pt>
                <c:pt idx="7">
                  <c:v>95</c:v>
                </c:pt>
              </c:numCache>
            </c:numRef>
          </c:val>
        </c:ser>
        <c:axId val="64066259"/>
        <c:axId val="39725420"/>
      </c:bar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Cape Town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Cape Town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0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University of Free State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(2)'!$C$11:$C$18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(2)'!$D$11:$D$18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(2)'!$F$11:$F$18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0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Free State - Admissions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825"/>
          <c:w val="0.816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(2)'!$C$11:$C$18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(2)'!$D$11:$D$18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(2)'!$B$11:$B$18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(2)'!$F$11:$F$18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2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Cape Town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for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(2)'!$A$9,'Admissions (2)'!$A$18,'Admissions (2)'!$A$27,'Admissions (2)'!$A$36,'Admissions (2)'!$A$45,'Admissions (2)'!$A$54,'Admissions (2)'!$A$63,'Admissions (2)'!$A$72)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(2)'!$C$9,'Admissions (2)'!$C$18,'Admissions (2)'!$C$27,'Admissions (2)'!$C$36,'Admissions (2)'!$C$45,'Admissions (2)'!$C$54,'Admissions (2)'!$C$63,'Admissions (2)'!$C$72)</c:f>
              <c:numCache>
                <c:ptCount val="8"/>
                <c:pt idx="0">
                  <c:v>62</c:v>
                </c:pt>
                <c:pt idx="1">
                  <c:v>44</c:v>
                </c:pt>
                <c:pt idx="2">
                  <c:v>284</c:v>
                </c:pt>
                <c:pt idx="3">
                  <c:v>128</c:v>
                </c:pt>
                <c:pt idx="4">
                  <c:v>34</c:v>
                </c:pt>
                <c:pt idx="5">
                  <c:v>4</c:v>
                </c:pt>
                <c:pt idx="6">
                  <c:v>75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(2)'!$A$9,'Admissions (2)'!$A$18,'Admissions (2)'!$A$27,'Admissions (2)'!$A$36,'Admissions (2)'!$A$45,'Admissions (2)'!$A$54,'Admissions (2)'!$A$63,'Admissions (2)'!$A$72)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(2)'!$D$9,'Admissions (2)'!$D$18,'Admissions (2)'!$D$27,'Admissions (2)'!$D$36,'Admissions (2)'!$D$45,'Admissions (2)'!$D$54,'Admissions (2)'!$D$63,'Admissions (2)'!$D$72)</c:f>
              <c:numCache>
                <c:ptCount val="8"/>
                <c:pt idx="0">
                  <c:v>34</c:v>
                </c:pt>
                <c:pt idx="1">
                  <c:v>3</c:v>
                </c:pt>
                <c:pt idx="2">
                  <c:v>14</c:v>
                </c:pt>
                <c:pt idx="3">
                  <c:v>50</c:v>
                </c:pt>
                <c:pt idx="4">
                  <c:v>16</c:v>
                </c:pt>
                <c:pt idx="5">
                  <c:v>12</c:v>
                </c:pt>
                <c:pt idx="6">
                  <c:v>15</c:v>
                </c:pt>
                <c:pt idx="7">
                  <c:v>83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(2)'!$A$9,'Admissions (2)'!$A$18,'Admissions (2)'!$A$27,'Admissions (2)'!$A$36,'Admissions (2)'!$A$45,'Admissions (2)'!$A$54,'Admissions (2)'!$A$63,'Admissions (2)'!$A$72)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(2)'!$E$9,'Admissions (2)'!$E$18,'Admissions (2)'!$E$27,'Admissions (2)'!$E$36,'Admissions (2)'!$E$45,'Admissions (2)'!$E$54,'Admissions (2)'!$E$63,'Admissions (2)'!$E$72)</c:f>
              <c:numCache>
                <c:ptCount val="8"/>
                <c:pt idx="0">
                  <c:v>55</c:v>
                </c:pt>
                <c:pt idx="1">
                  <c:v>10</c:v>
                </c:pt>
                <c:pt idx="2">
                  <c:v>2</c:v>
                </c:pt>
                <c:pt idx="3">
                  <c:v>13</c:v>
                </c:pt>
                <c:pt idx="4">
                  <c:v>12</c:v>
                </c:pt>
                <c:pt idx="5">
                  <c:v>31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(2)'!$A$9,'Admissions (2)'!$A$18,'Admissions (2)'!$A$27,'Admissions (2)'!$A$36,'Admissions (2)'!$A$45,'Admissions (2)'!$A$54,'Admissions (2)'!$A$63,'Admissions (2)'!$A$72)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(2)'!$F$9,'Admissions (2)'!$F$18,'Admissions (2)'!$F$27,'Admissions (2)'!$F$36,'Admissions (2)'!$F$45,'Admissions (2)'!$F$54,'Admissions (2)'!$F$63,'Admissions (2)'!$F$72)</c:f>
              <c:numCache>
                <c:ptCount val="8"/>
                <c:pt idx="0">
                  <c:v>60</c:v>
                </c:pt>
                <c:pt idx="1">
                  <c:v>88</c:v>
                </c:pt>
                <c:pt idx="2">
                  <c:v>6</c:v>
                </c:pt>
                <c:pt idx="3">
                  <c:v>6</c:v>
                </c:pt>
                <c:pt idx="4">
                  <c:v>115</c:v>
                </c:pt>
                <c:pt idx="5">
                  <c:v>123</c:v>
                </c:pt>
                <c:pt idx="6">
                  <c:v>3</c:v>
                </c:pt>
                <c:pt idx="7">
                  <c:v>96</c:v>
                </c:pt>
              </c:numCache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Admissions from 1994 to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(2)'!$A$10,'Admissions (2)'!$A$19,'Admissions (2)'!$A$28,'Admissions (2)'!$A$37,'Admissions (2)'!$A$46,'Admissions (2)'!$A$55,'Admissions (2)'!$A$64,'Admissions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(2)'!$C$10,'Admissions (2)'!$C$19,'Admissions (2)'!$C$28,'Admissions (2)'!$C$37,'Admissions (2)'!$C$46,'Admissions (2)'!$C$55,'Admissions (2)'!$C$64,'Admissions (2)'!$C$73)</c:f>
              <c:numCache>
                <c:ptCount val="8"/>
                <c:pt idx="0">
                  <c:v>467</c:v>
                </c:pt>
                <c:pt idx="1">
                  <c:v>136</c:v>
                </c:pt>
                <c:pt idx="2">
                  <c:v>1779</c:v>
                </c:pt>
                <c:pt idx="3">
                  <c:v>695</c:v>
                </c:pt>
                <c:pt idx="4">
                  <c:v>232</c:v>
                </c:pt>
                <c:pt idx="5">
                  <c:v>22</c:v>
                </c:pt>
                <c:pt idx="6">
                  <c:v>376</c:v>
                </c:pt>
                <c:pt idx="7">
                  <c:v>369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(2)'!$A$10,'Admissions (2)'!$A$19,'Admissions (2)'!$A$28,'Admissions (2)'!$A$37,'Admissions (2)'!$A$46,'Admissions (2)'!$A$55,'Admissions (2)'!$A$64,'Admissions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(2)'!$D$10,'Admissions (2)'!$D$19,'Admissions (2)'!$D$28,'Admissions (2)'!$D$37,'Admissions (2)'!$D$46,'Admissions (2)'!$D$55,'Admissions (2)'!$D$64,'Admissions (2)'!$D$73)</c:f>
              <c:numCache>
                <c:ptCount val="8"/>
                <c:pt idx="0">
                  <c:v>233</c:v>
                </c:pt>
                <c:pt idx="1">
                  <c:v>18</c:v>
                </c:pt>
                <c:pt idx="2">
                  <c:v>330</c:v>
                </c:pt>
                <c:pt idx="3">
                  <c:v>528</c:v>
                </c:pt>
                <c:pt idx="4">
                  <c:v>119</c:v>
                </c:pt>
                <c:pt idx="5">
                  <c:v>109</c:v>
                </c:pt>
                <c:pt idx="6">
                  <c:v>134</c:v>
                </c:pt>
                <c:pt idx="7">
                  <c:v>684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(2)'!$A$10,'Admissions (2)'!$A$19,'Admissions (2)'!$A$28,'Admissions (2)'!$A$37,'Admissions (2)'!$A$46,'Admissions (2)'!$A$55,'Admissions (2)'!$A$64,'Admissions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(2)'!$E$10,'Admissions (2)'!$E$19,'Admissions (2)'!$E$28,'Admissions (2)'!$E$37,'Admissions (2)'!$E$46,'Admissions (2)'!$E$55,'Admissions (2)'!$E$64,'Admissions (2)'!$E$73)</c:f>
              <c:numCache>
                <c:ptCount val="8"/>
                <c:pt idx="0">
                  <c:v>269</c:v>
                </c:pt>
                <c:pt idx="1">
                  <c:v>71</c:v>
                </c:pt>
                <c:pt idx="2">
                  <c:v>27</c:v>
                </c:pt>
                <c:pt idx="3">
                  <c:v>63</c:v>
                </c:pt>
                <c:pt idx="4">
                  <c:v>58</c:v>
                </c:pt>
                <c:pt idx="5">
                  <c:v>283</c:v>
                </c:pt>
                <c:pt idx="6">
                  <c:v>10</c:v>
                </c:pt>
                <c:pt idx="7">
                  <c:v>30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('Admissions (2)'!$A$10,'Admissions (2)'!$A$19,'Admissions (2)'!$A$28,'Admissions (2)'!$A$37,'Admissions (2)'!$A$46,'Admissions (2)'!$A$55,'Admissions (2)'!$A$64,'Admissions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TRANSKEI</c:v>
                </c:pt>
                <c:pt idx="7">
                  <c:v>WITWATERSRAND</c:v>
                </c:pt>
              </c:strCache>
            </c:strRef>
          </c:cat>
          <c:val>
            <c:numRef>
              <c:f>('Admissions (2)'!$F$10,'Admissions (2)'!$F$19,'Admissions (2)'!$F$28,'Admissions (2)'!$F$37,'Admissions (2)'!$F$46,'Admissions (2)'!$F$55,'Admissions (2)'!$F$64,'Admissions (2)'!$F$73)</c:f>
              <c:numCache>
                <c:ptCount val="8"/>
                <c:pt idx="0">
                  <c:v>577</c:v>
                </c:pt>
                <c:pt idx="1">
                  <c:v>689</c:v>
                </c:pt>
                <c:pt idx="2">
                  <c:v>25</c:v>
                </c:pt>
                <c:pt idx="3">
                  <c:v>54</c:v>
                </c:pt>
                <c:pt idx="4">
                  <c:v>1285</c:v>
                </c:pt>
                <c:pt idx="5">
                  <c:v>1015</c:v>
                </c:pt>
                <c:pt idx="6">
                  <c:v>7</c:v>
                </c:pt>
                <c:pt idx="7">
                  <c:v>753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MEDICAL DOCTORS TRAINED : 1994 - 2000 IN SA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'TOTALS%'!$A$2:$D$2</c:f>
              <c:strCache/>
            </c:strRef>
          </c:cat>
          <c:val>
            <c:numRef>
              <c:f>'TOTALS%'!$A$3:$D$3</c:f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'TOTALS%'!$A$2:$D$2</c:f>
              <c:strCache/>
            </c:strRef>
          </c:cat>
          <c:val>
            <c:numRef>
              <c:f>'TOTALS%'!$A$4:$D$4</c:f>
            </c:numRef>
          </c:val>
        </c:ser>
        <c:ser>
          <c:idx val="0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'TOTALS%'!$A$2:$D$2</c:f>
              <c:strCache/>
            </c:strRef>
          </c:cat>
          <c:val>
            <c:numRef>
              <c:f>'TOTALS%'!$A$5:$D$5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TOTAL MEDICAL STUDENTS ADMITTED 1994 - 2001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'TOTALS%'!$A$9:$D$9</c:f>
              <c:strCache>
                <c:ptCount val="4"/>
                <c:pt idx="0">
                  <c:v>African</c:v>
                </c:pt>
                <c:pt idx="1">
                  <c:v>Asian</c:v>
                </c:pt>
                <c:pt idx="2">
                  <c:v>Colored</c:v>
                </c:pt>
                <c:pt idx="3">
                  <c:v>White</c:v>
                </c:pt>
              </c:strCache>
            </c:strRef>
          </c:cat>
          <c:val>
            <c:numRef>
              <c:f>'TOTALS%'!$A$11:$D$11</c:f>
              <c:numCache>
                <c:ptCount val="4"/>
                <c:pt idx="0">
                  <c:v>0.35112459835772936</c:v>
                </c:pt>
                <c:pt idx="1">
                  <c:v>0.18779007497322384</c:v>
                </c:pt>
                <c:pt idx="2">
                  <c:v>0.07220635487325955</c:v>
                </c:pt>
                <c:pt idx="3">
                  <c:v>0.38887897179578723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Final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('FinalYrs (2)'!$A$10,'FinalYrs (2)'!$A$19,'FinalYrs (2)'!$A$28,'FinalYrs (2)'!$A$37,'FinalYrs (2)'!$A$46,'FinalYrs (2)'!$A$55,'FinalYrs (2)'!$A$64,'FinalYrs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UNITRA</c:v>
                </c:pt>
                <c:pt idx="7">
                  <c:v>WITS</c:v>
                </c:pt>
              </c:strCache>
            </c:strRef>
          </c:cat>
          <c:val>
            <c:numRef>
              <c:f>('FinalYrs (2)'!$C$10,'FinalYrs (2)'!$C$19,'FinalYrs (2)'!$C$28,'FinalYrs (2)'!$C$37,'FinalYrs (2)'!$C$46,'FinalYrs (2)'!$C$55,'FinalYrs (2)'!$C$64,'FinalYrs (2)'!$C$73)</c:f>
              <c:numCache>
                <c:ptCount val="8"/>
                <c:pt idx="0">
                  <c:v>189</c:v>
                </c:pt>
                <c:pt idx="1">
                  <c:v>17</c:v>
                </c:pt>
                <c:pt idx="2">
                  <c:v>367</c:v>
                </c:pt>
                <c:pt idx="3">
                  <c:v>13</c:v>
                </c:pt>
                <c:pt idx="4">
                  <c:v>13</c:v>
                </c:pt>
                <c:pt idx="5">
                  <c:v>4</c:v>
                </c:pt>
                <c:pt idx="6">
                  <c:v>149</c:v>
                </c:pt>
                <c:pt idx="7">
                  <c:v>122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('FinalYrs (2)'!$A$10,'FinalYrs (2)'!$A$19,'FinalYrs (2)'!$A$28,'FinalYrs (2)'!$A$37,'FinalYrs (2)'!$A$46,'FinalYrs (2)'!$A$55,'FinalYrs (2)'!$A$64,'FinalYrs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UNITRA</c:v>
                </c:pt>
                <c:pt idx="7">
                  <c:v>WITS</c:v>
                </c:pt>
              </c:strCache>
            </c:strRef>
          </c:cat>
          <c:val>
            <c:numRef>
              <c:f>('FinalYrs (2)'!$D$10,'FinalYrs (2)'!$D$19,'FinalYrs (2)'!$D$28,'FinalYrs (2)'!$D$37,'FinalYrs (2)'!$D$46,'FinalYrs (2)'!$D$55,'FinalYrs (2)'!$D$64,'FinalYrs (2)'!$D$73)</c:f>
              <c:numCache>
                <c:ptCount val="8"/>
                <c:pt idx="0">
                  <c:v>172</c:v>
                </c:pt>
                <c:pt idx="1">
                  <c:v>2</c:v>
                </c:pt>
                <c:pt idx="2">
                  <c:v>442</c:v>
                </c:pt>
                <c:pt idx="3">
                  <c:v>55</c:v>
                </c:pt>
                <c:pt idx="4">
                  <c:v>55</c:v>
                </c:pt>
                <c:pt idx="5">
                  <c:v>22</c:v>
                </c:pt>
                <c:pt idx="6">
                  <c:v>42</c:v>
                </c:pt>
                <c:pt idx="7">
                  <c:v>455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('FinalYrs (2)'!$A$10,'FinalYrs (2)'!$A$19,'FinalYrs (2)'!$A$28,'FinalYrs (2)'!$A$37,'FinalYrs (2)'!$A$46,'FinalYrs (2)'!$A$55,'FinalYrs (2)'!$A$64,'FinalYrs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UNITRA</c:v>
                </c:pt>
                <c:pt idx="7">
                  <c:v>WITS</c:v>
                </c:pt>
              </c:strCache>
            </c:strRef>
          </c:cat>
          <c:val>
            <c:numRef>
              <c:f>('FinalYrs (2)'!$E$10,'FinalYrs (2)'!$E$19,'FinalYrs (2)'!$E$28,'FinalYrs (2)'!$E$37,'FinalYrs (2)'!$E$46,'FinalYrs (2)'!$E$55,'FinalYrs (2)'!$E$64,'FinalYrs (2)'!$E$73)</c:f>
              <c:numCache>
                <c:ptCount val="8"/>
                <c:pt idx="0">
                  <c:v>193</c:v>
                </c:pt>
                <c:pt idx="1">
                  <c:v>26</c:v>
                </c:pt>
                <c:pt idx="2">
                  <c:v>29</c:v>
                </c:pt>
                <c:pt idx="3">
                  <c:v>17</c:v>
                </c:pt>
                <c:pt idx="4">
                  <c:v>17</c:v>
                </c:pt>
                <c:pt idx="5">
                  <c:v>111</c:v>
                </c:pt>
                <c:pt idx="6">
                  <c:v>9</c:v>
                </c:pt>
                <c:pt idx="7">
                  <c:v>41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('FinalYrs (2)'!$A$10,'FinalYrs (2)'!$A$19,'FinalYrs (2)'!$A$28,'FinalYrs (2)'!$A$37,'FinalYrs (2)'!$A$46,'FinalYrs (2)'!$A$55,'FinalYrs (2)'!$A$64,'FinalYrs (2)'!$A$73)</c:f>
              <c:strCache>
                <c:ptCount val="8"/>
                <c:pt idx="0">
                  <c:v>CAPE TOWN</c:v>
                </c:pt>
                <c:pt idx="1">
                  <c:v>FREE STATE</c:v>
                </c:pt>
                <c:pt idx="2">
                  <c:v>MEDUNSA</c:v>
                </c:pt>
                <c:pt idx="3">
                  <c:v>NATAL</c:v>
                </c:pt>
                <c:pt idx="4">
                  <c:v>PRETORIA</c:v>
                </c:pt>
                <c:pt idx="5">
                  <c:v>STELLENBOSCH</c:v>
                </c:pt>
                <c:pt idx="6">
                  <c:v>UNITRA</c:v>
                </c:pt>
                <c:pt idx="7">
                  <c:v>WITS</c:v>
                </c:pt>
              </c:strCache>
            </c:strRef>
          </c:cat>
          <c:val>
            <c:numRef>
              <c:f>('FinalYrs (2)'!$F$10,'FinalYrs (2)'!$F$19,'FinalYrs (2)'!$F$28,'FinalYrs (2)'!$F$37,'FinalYrs (2)'!$F$46,'FinalYrs (2)'!$F$55,'FinalYrs (2)'!$F$64,'FinalYrs (2)'!$F$73)</c:f>
              <c:numCache>
                <c:ptCount val="8"/>
                <c:pt idx="0">
                  <c:v>727</c:v>
                </c:pt>
                <c:pt idx="1">
                  <c:v>796</c:v>
                </c:pt>
                <c:pt idx="2">
                  <c:v>7</c:v>
                </c:pt>
                <c:pt idx="3">
                  <c:v>1485</c:v>
                </c:pt>
                <c:pt idx="4">
                  <c:v>1482</c:v>
                </c:pt>
                <c:pt idx="5">
                  <c:v>1120</c:v>
                </c:pt>
                <c:pt idx="6">
                  <c:v>0</c:v>
                </c:pt>
                <c:pt idx="7">
                  <c:v>805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Medunsa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INDIAN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(2)'!$D$20:$D$27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(2)'!$E$20:$E$27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(2)'!$F$20:$F$27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Natal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(2)'!$C$29:$C$36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(2)'!$D$29:$D$36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(2)'!$E$29:$E$36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(2)'!$B$29:$B$36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(2)'!$F$29:$F$36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616539"/>
        <c:axId val="33331124"/>
      </c:bar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Pretoria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(2)'!$C$38:$C$45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(2)'!$D$38:$D$45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(2)'!$E$38:$E$45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(2)'!$F$38:$F$45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Stellenbosch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(2)'!$C$47:$C$54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(2)'!$D$47:$D$54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(2)'!$E$47:$E$54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(2)'!$F$47:$F$54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UNITRA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(2)'!$C$56:$C$63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(2)'!$D$56:$D$63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(2)'!$E$56:$E$63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(2)'!$F$56:$F$63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University of Witwatersrand - Admissions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(2)'!$B$65:$B$72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(2)'!$C$65:$C$72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(2)'!$B$65:$B$72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(2)'!$D$65:$D$72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(2)'!$B$65:$B$72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'Admissions (2)'!$B$65:$B$72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'Admissions (2)'!$F$65:$F$72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University of Cape Town - Final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AFRICAN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ASIAN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COLOURED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'FinalYrs (2)'!$B$2:$B$9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'FinalYrs (2)'!$F$2:$F$9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13</xdr:col>
      <xdr:colOff>238125</xdr:colOff>
      <xdr:row>9</xdr:row>
      <xdr:rowOff>57150</xdr:rowOff>
    </xdr:to>
    <xdr:graphicFrame>
      <xdr:nvGraphicFramePr>
        <xdr:cNvPr id="1" name="Chart 1"/>
        <xdr:cNvGraphicFramePr/>
      </xdr:nvGraphicFramePr>
      <xdr:xfrm>
        <a:off x="5543550" y="0"/>
        <a:ext cx="368617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9</xdr:row>
      <xdr:rowOff>123825</xdr:rowOff>
    </xdr:from>
    <xdr:to>
      <xdr:col>13</xdr:col>
      <xdr:colOff>276225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5553075" y="1590675"/>
        <a:ext cx="37147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19</xdr:row>
      <xdr:rowOff>28575</xdr:rowOff>
    </xdr:from>
    <xdr:to>
      <xdr:col>13</xdr:col>
      <xdr:colOff>371475</xdr:colOff>
      <xdr:row>27</xdr:row>
      <xdr:rowOff>9525</xdr:rowOff>
    </xdr:to>
    <xdr:graphicFrame>
      <xdr:nvGraphicFramePr>
        <xdr:cNvPr id="3" name="Chart 3"/>
        <xdr:cNvGraphicFramePr/>
      </xdr:nvGraphicFramePr>
      <xdr:xfrm>
        <a:off x="5534025" y="3114675"/>
        <a:ext cx="3829050" cy="127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27</xdr:row>
      <xdr:rowOff>152400</xdr:rowOff>
    </xdr:from>
    <xdr:to>
      <xdr:col>13</xdr:col>
      <xdr:colOff>371475</xdr:colOff>
      <xdr:row>36</xdr:row>
      <xdr:rowOff>9525</xdr:rowOff>
    </xdr:to>
    <xdr:graphicFrame>
      <xdr:nvGraphicFramePr>
        <xdr:cNvPr id="4" name="Chart 4"/>
        <xdr:cNvGraphicFramePr/>
      </xdr:nvGraphicFramePr>
      <xdr:xfrm>
        <a:off x="5514975" y="4533900"/>
        <a:ext cx="3848100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171450</xdr:colOff>
      <xdr:row>36</xdr:row>
      <xdr:rowOff>104775</xdr:rowOff>
    </xdr:from>
    <xdr:to>
      <xdr:col>13</xdr:col>
      <xdr:colOff>447675</xdr:colOff>
      <xdr:row>45</xdr:row>
      <xdr:rowOff>28575</xdr:rowOff>
    </xdr:to>
    <xdr:graphicFrame>
      <xdr:nvGraphicFramePr>
        <xdr:cNvPr id="5" name="Chart 5"/>
        <xdr:cNvGraphicFramePr/>
      </xdr:nvGraphicFramePr>
      <xdr:xfrm>
        <a:off x="5505450" y="5943600"/>
        <a:ext cx="3933825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152400</xdr:colOff>
      <xdr:row>46</xdr:row>
      <xdr:rowOff>0</xdr:rowOff>
    </xdr:from>
    <xdr:to>
      <xdr:col>13</xdr:col>
      <xdr:colOff>371475</xdr:colOff>
      <xdr:row>54</xdr:row>
      <xdr:rowOff>38100</xdr:rowOff>
    </xdr:to>
    <xdr:graphicFrame>
      <xdr:nvGraphicFramePr>
        <xdr:cNvPr id="6" name="Chart 6"/>
        <xdr:cNvGraphicFramePr/>
      </xdr:nvGraphicFramePr>
      <xdr:xfrm>
        <a:off x="5486400" y="7458075"/>
        <a:ext cx="3876675" cy="133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142875</xdr:colOff>
      <xdr:row>55</xdr:row>
      <xdr:rowOff>9525</xdr:rowOff>
    </xdr:from>
    <xdr:to>
      <xdr:col>13</xdr:col>
      <xdr:colOff>409575</xdr:colOff>
      <xdr:row>62</xdr:row>
      <xdr:rowOff>152400</xdr:rowOff>
    </xdr:to>
    <xdr:graphicFrame>
      <xdr:nvGraphicFramePr>
        <xdr:cNvPr id="7" name="Chart 7"/>
        <xdr:cNvGraphicFramePr/>
      </xdr:nvGraphicFramePr>
      <xdr:xfrm>
        <a:off x="5476875" y="8924925"/>
        <a:ext cx="3924300" cy="1276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133350</xdr:colOff>
      <xdr:row>63</xdr:row>
      <xdr:rowOff>152400</xdr:rowOff>
    </xdr:from>
    <xdr:to>
      <xdr:col>13</xdr:col>
      <xdr:colOff>400050</xdr:colOff>
      <xdr:row>72</xdr:row>
      <xdr:rowOff>114300</xdr:rowOff>
    </xdr:to>
    <xdr:graphicFrame>
      <xdr:nvGraphicFramePr>
        <xdr:cNvPr id="8" name="Chart 9"/>
        <xdr:cNvGraphicFramePr/>
      </xdr:nvGraphicFramePr>
      <xdr:xfrm>
        <a:off x="5467350" y="10363200"/>
        <a:ext cx="3924300" cy="1419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38100</xdr:rowOff>
    </xdr:from>
    <xdr:to>
      <xdr:col>13</xdr:col>
      <xdr:colOff>95250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353050" y="209550"/>
        <a:ext cx="361950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10</xdr:row>
      <xdr:rowOff>0</xdr:rowOff>
    </xdr:from>
    <xdr:to>
      <xdr:col>13</xdr:col>
      <xdr:colOff>219075</xdr:colOff>
      <xdr:row>18</xdr:row>
      <xdr:rowOff>142875</xdr:rowOff>
    </xdr:to>
    <xdr:graphicFrame>
      <xdr:nvGraphicFramePr>
        <xdr:cNvPr id="2" name="Chart 9"/>
        <xdr:cNvGraphicFramePr/>
      </xdr:nvGraphicFramePr>
      <xdr:xfrm>
        <a:off x="5353050" y="1628775"/>
        <a:ext cx="374332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19</xdr:row>
      <xdr:rowOff>133350</xdr:rowOff>
    </xdr:from>
    <xdr:to>
      <xdr:col>13</xdr:col>
      <xdr:colOff>228600</xdr:colOff>
      <xdr:row>27</xdr:row>
      <xdr:rowOff>133350</xdr:rowOff>
    </xdr:to>
    <xdr:graphicFrame>
      <xdr:nvGraphicFramePr>
        <xdr:cNvPr id="3" name="Chart 10"/>
        <xdr:cNvGraphicFramePr/>
      </xdr:nvGraphicFramePr>
      <xdr:xfrm>
        <a:off x="5343525" y="3219450"/>
        <a:ext cx="3762375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28</xdr:row>
      <xdr:rowOff>57150</xdr:rowOff>
    </xdr:from>
    <xdr:to>
      <xdr:col>13</xdr:col>
      <xdr:colOff>257175</xdr:colOff>
      <xdr:row>36</xdr:row>
      <xdr:rowOff>76200</xdr:rowOff>
    </xdr:to>
    <xdr:graphicFrame>
      <xdr:nvGraphicFramePr>
        <xdr:cNvPr id="4" name="Chart 11"/>
        <xdr:cNvGraphicFramePr/>
      </xdr:nvGraphicFramePr>
      <xdr:xfrm>
        <a:off x="5295900" y="4600575"/>
        <a:ext cx="383857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133350</xdr:colOff>
      <xdr:row>37</xdr:row>
      <xdr:rowOff>38100</xdr:rowOff>
    </xdr:from>
    <xdr:to>
      <xdr:col>13</xdr:col>
      <xdr:colOff>247650</xdr:colOff>
      <xdr:row>45</xdr:row>
      <xdr:rowOff>28575</xdr:rowOff>
    </xdr:to>
    <xdr:graphicFrame>
      <xdr:nvGraphicFramePr>
        <xdr:cNvPr id="5" name="Chart 12"/>
        <xdr:cNvGraphicFramePr/>
      </xdr:nvGraphicFramePr>
      <xdr:xfrm>
        <a:off x="5353050" y="6038850"/>
        <a:ext cx="3771900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104775</xdr:colOff>
      <xdr:row>45</xdr:row>
      <xdr:rowOff>142875</xdr:rowOff>
    </xdr:from>
    <xdr:to>
      <xdr:col>13</xdr:col>
      <xdr:colOff>219075</xdr:colOff>
      <xdr:row>54</xdr:row>
      <xdr:rowOff>19050</xdr:rowOff>
    </xdr:to>
    <xdr:graphicFrame>
      <xdr:nvGraphicFramePr>
        <xdr:cNvPr id="6" name="Chart 13"/>
        <xdr:cNvGraphicFramePr/>
      </xdr:nvGraphicFramePr>
      <xdr:xfrm>
        <a:off x="5324475" y="7439025"/>
        <a:ext cx="3771900" cy="133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104775</xdr:colOff>
      <xdr:row>54</xdr:row>
      <xdr:rowOff>152400</xdr:rowOff>
    </xdr:from>
    <xdr:to>
      <xdr:col>13</xdr:col>
      <xdr:colOff>257175</xdr:colOff>
      <xdr:row>63</xdr:row>
      <xdr:rowOff>123825</xdr:rowOff>
    </xdr:to>
    <xdr:graphicFrame>
      <xdr:nvGraphicFramePr>
        <xdr:cNvPr id="7" name="Chart 14"/>
        <xdr:cNvGraphicFramePr/>
      </xdr:nvGraphicFramePr>
      <xdr:xfrm>
        <a:off x="5324475" y="8905875"/>
        <a:ext cx="3810000" cy="142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64</xdr:row>
      <xdr:rowOff>19050</xdr:rowOff>
    </xdr:from>
    <xdr:to>
      <xdr:col>13</xdr:col>
      <xdr:colOff>257175</xdr:colOff>
      <xdr:row>72</xdr:row>
      <xdr:rowOff>85725</xdr:rowOff>
    </xdr:to>
    <xdr:graphicFrame>
      <xdr:nvGraphicFramePr>
        <xdr:cNvPr id="8" name="Chart 15"/>
        <xdr:cNvGraphicFramePr/>
      </xdr:nvGraphicFramePr>
      <xdr:xfrm>
        <a:off x="5324475" y="10391775"/>
        <a:ext cx="38100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133350</xdr:colOff>
      <xdr:row>1</xdr:row>
      <xdr:rowOff>38100</xdr:rowOff>
    </xdr:from>
    <xdr:to>
      <xdr:col>13</xdr:col>
      <xdr:colOff>95250</xdr:colOff>
      <xdr:row>9</xdr:row>
      <xdr:rowOff>0</xdr:rowOff>
    </xdr:to>
    <xdr:graphicFrame>
      <xdr:nvGraphicFramePr>
        <xdr:cNvPr id="9" name="Chart 16"/>
        <xdr:cNvGraphicFramePr/>
      </xdr:nvGraphicFramePr>
      <xdr:xfrm>
        <a:off x="5353050" y="209550"/>
        <a:ext cx="3619500" cy="1257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133350</xdr:colOff>
      <xdr:row>1</xdr:row>
      <xdr:rowOff>57150</xdr:rowOff>
    </xdr:from>
    <xdr:to>
      <xdr:col>13</xdr:col>
      <xdr:colOff>95250</xdr:colOff>
      <xdr:row>9</xdr:row>
      <xdr:rowOff>19050</xdr:rowOff>
    </xdr:to>
    <xdr:graphicFrame>
      <xdr:nvGraphicFramePr>
        <xdr:cNvPr id="10" name="Chart 17"/>
        <xdr:cNvGraphicFramePr/>
      </xdr:nvGraphicFramePr>
      <xdr:xfrm>
        <a:off x="5353050" y="228600"/>
        <a:ext cx="3619500" cy="1257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133350</xdr:colOff>
      <xdr:row>10</xdr:row>
      <xdr:rowOff>0</xdr:rowOff>
    </xdr:from>
    <xdr:to>
      <xdr:col>13</xdr:col>
      <xdr:colOff>219075</xdr:colOff>
      <xdr:row>18</xdr:row>
      <xdr:rowOff>142875</xdr:rowOff>
    </xdr:to>
    <xdr:graphicFrame>
      <xdr:nvGraphicFramePr>
        <xdr:cNvPr id="11" name="Chart 18"/>
        <xdr:cNvGraphicFramePr/>
      </xdr:nvGraphicFramePr>
      <xdr:xfrm>
        <a:off x="5353050" y="1628775"/>
        <a:ext cx="3743325" cy="1438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133350</xdr:colOff>
      <xdr:row>1</xdr:row>
      <xdr:rowOff>57150</xdr:rowOff>
    </xdr:from>
    <xdr:to>
      <xdr:col>13</xdr:col>
      <xdr:colOff>95250</xdr:colOff>
      <xdr:row>9</xdr:row>
      <xdr:rowOff>19050</xdr:rowOff>
    </xdr:to>
    <xdr:graphicFrame>
      <xdr:nvGraphicFramePr>
        <xdr:cNvPr id="12" name="Chart 19"/>
        <xdr:cNvGraphicFramePr/>
      </xdr:nvGraphicFramePr>
      <xdr:xfrm>
        <a:off x="5353050" y="228600"/>
        <a:ext cx="3619500" cy="1257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8"/>
  <sheetViews>
    <sheetView workbookViewId="0" topLeftCell="A48">
      <selection activeCell="I70" sqref="I70"/>
    </sheetView>
  </sheetViews>
  <sheetFormatPr defaultColWidth="9.140625" defaultRowHeight="12.75"/>
  <cols>
    <col min="2" max="2" width="10.57421875" style="0" customWidth="1"/>
    <col min="5" max="5" width="11.57421875" style="0" customWidth="1"/>
    <col min="6" max="6" width="10.7109375" style="0" customWidth="1"/>
    <col min="7" max="7" width="10.8515625" style="0" customWidth="1"/>
  </cols>
  <sheetData>
    <row r="2" spans="2:7" ht="15.75">
      <c r="B2" s="70" t="s">
        <v>29</v>
      </c>
      <c r="C2" s="70"/>
      <c r="D2" s="70"/>
      <c r="E2" s="70"/>
      <c r="F2" s="70"/>
      <c r="G2" s="70"/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6.5" thickBot="1">
      <c r="B5" s="71" t="s">
        <v>6</v>
      </c>
      <c r="C5" s="71"/>
      <c r="D5" s="71"/>
      <c r="E5" s="71"/>
      <c r="F5" s="71"/>
      <c r="G5" s="71"/>
    </row>
    <row r="6" spans="2:7" ht="13.5" thickTop="1">
      <c r="B6" s="4" t="s">
        <v>0</v>
      </c>
      <c r="C6" s="8" t="s">
        <v>1</v>
      </c>
      <c r="D6" s="8" t="s">
        <v>2</v>
      </c>
      <c r="E6" s="8" t="s">
        <v>5</v>
      </c>
      <c r="F6" s="8" t="s">
        <v>3</v>
      </c>
      <c r="G6" s="9" t="s">
        <v>4</v>
      </c>
    </row>
    <row r="7" spans="2:7" ht="12.75">
      <c r="B7" s="6">
        <v>1994</v>
      </c>
      <c r="C7" s="10">
        <v>43</v>
      </c>
      <c r="D7" s="10">
        <v>25</v>
      </c>
      <c r="E7" s="10">
        <v>32</v>
      </c>
      <c r="F7" s="10">
        <v>88</v>
      </c>
      <c r="G7" s="15">
        <f>SUM(C7:F7)</f>
        <v>188</v>
      </c>
    </row>
    <row r="8" spans="2:7" ht="12.75">
      <c r="B8" s="6">
        <v>1995</v>
      </c>
      <c r="C8" s="10">
        <v>71</v>
      </c>
      <c r="D8" s="10">
        <v>24</v>
      </c>
      <c r="E8" s="10">
        <v>27</v>
      </c>
      <c r="F8" s="10">
        <v>68</v>
      </c>
      <c r="G8" s="15">
        <f aca="true" t="shared" si="0" ref="G8:G14">SUM(C8:F8)</f>
        <v>190</v>
      </c>
    </row>
    <row r="9" spans="2:7" ht="12.75">
      <c r="B9" s="6">
        <v>1996</v>
      </c>
      <c r="C9" s="10">
        <v>45</v>
      </c>
      <c r="D9" s="10">
        <v>28</v>
      </c>
      <c r="E9" s="10">
        <v>33</v>
      </c>
      <c r="F9" s="10">
        <v>76</v>
      </c>
      <c r="G9" s="15">
        <f t="shared" si="0"/>
        <v>182</v>
      </c>
    </row>
    <row r="10" spans="2:7" ht="12.75">
      <c r="B10" s="6">
        <v>1997</v>
      </c>
      <c r="C10" s="10">
        <v>44</v>
      </c>
      <c r="D10" s="10">
        <v>32</v>
      </c>
      <c r="E10" s="10">
        <v>31</v>
      </c>
      <c r="F10" s="10">
        <v>81</v>
      </c>
      <c r="G10" s="15">
        <f t="shared" si="0"/>
        <v>188</v>
      </c>
    </row>
    <row r="11" spans="2:7" ht="12.75">
      <c r="B11" s="6">
        <v>1998</v>
      </c>
      <c r="C11" s="10">
        <v>55</v>
      </c>
      <c r="D11" s="10">
        <v>36</v>
      </c>
      <c r="E11" s="10">
        <v>32</v>
      </c>
      <c r="F11" s="10">
        <v>78</v>
      </c>
      <c r="G11" s="15">
        <f t="shared" si="0"/>
        <v>201</v>
      </c>
    </row>
    <row r="12" spans="2:7" ht="12.75">
      <c r="B12" s="11">
        <v>1999</v>
      </c>
      <c r="C12" s="12">
        <v>69</v>
      </c>
      <c r="D12" s="12">
        <v>24</v>
      </c>
      <c r="E12" s="12">
        <v>34</v>
      </c>
      <c r="F12" s="12">
        <v>56</v>
      </c>
      <c r="G12" s="15">
        <f t="shared" si="0"/>
        <v>183</v>
      </c>
    </row>
    <row r="13" spans="2:7" ht="12.75">
      <c r="B13" s="11">
        <v>2000</v>
      </c>
      <c r="C13" s="12">
        <v>78</v>
      </c>
      <c r="D13" s="12">
        <v>30</v>
      </c>
      <c r="E13" s="12">
        <v>25</v>
      </c>
      <c r="F13" s="12">
        <v>70</v>
      </c>
      <c r="G13" s="15">
        <f t="shared" si="0"/>
        <v>203</v>
      </c>
    </row>
    <row r="14" spans="2:7" ht="12.75">
      <c r="B14" s="11">
        <v>2001</v>
      </c>
      <c r="C14" s="12">
        <v>62</v>
      </c>
      <c r="D14" s="12">
        <v>34</v>
      </c>
      <c r="E14" s="12">
        <v>55</v>
      </c>
      <c r="F14" s="12">
        <v>60</v>
      </c>
      <c r="G14" s="16">
        <f t="shared" si="0"/>
        <v>211</v>
      </c>
    </row>
    <row r="15" spans="2:7" ht="13.5" thickBot="1">
      <c r="B15" s="5" t="s">
        <v>4</v>
      </c>
      <c r="C15" s="13">
        <f>SUM(C7:C14)</f>
        <v>467</v>
      </c>
      <c r="D15" s="13">
        <f>SUM(D7:D14)</f>
        <v>233</v>
      </c>
      <c r="E15" s="13">
        <f>SUM(E7:E14)</f>
        <v>269</v>
      </c>
      <c r="F15" s="13">
        <f>SUM(F7:F14)</f>
        <v>577</v>
      </c>
      <c r="G15" s="14">
        <f>SUM(G7:G14)</f>
        <v>1546</v>
      </c>
    </row>
    <row r="16" ht="13.5" thickTop="1">
      <c r="B16" s="2"/>
    </row>
    <row r="18" spans="2:7" ht="16.5" thickBot="1">
      <c r="B18" s="71" t="s">
        <v>7</v>
      </c>
      <c r="C18" s="71"/>
      <c r="D18" s="71"/>
      <c r="E18" s="71"/>
      <c r="F18" s="71"/>
      <c r="G18" s="71"/>
    </row>
    <row r="19" spans="2:7" ht="13.5" thickTop="1">
      <c r="B19" s="4" t="s">
        <v>0</v>
      </c>
      <c r="C19" s="8" t="s">
        <v>1</v>
      </c>
      <c r="D19" s="8" t="s">
        <v>2</v>
      </c>
      <c r="E19" s="8" t="s">
        <v>5</v>
      </c>
      <c r="F19" s="8" t="s">
        <v>3</v>
      </c>
      <c r="G19" s="9" t="s">
        <v>4</v>
      </c>
    </row>
    <row r="20" spans="2:7" ht="12.75">
      <c r="B20" s="6">
        <v>1994</v>
      </c>
      <c r="C20" s="10">
        <v>2</v>
      </c>
      <c r="D20" s="10">
        <v>0</v>
      </c>
      <c r="E20" s="10">
        <v>9</v>
      </c>
      <c r="F20" s="10">
        <v>129</v>
      </c>
      <c r="G20" s="15">
        <f>SUM(C20:F20)</f>
        <v>140</v>
      </c>
    </row>
    <row r="21" spans="2:7" ht="12.75">
      <c r="B21" s="6">
        <v>1995</v>
      </c>
      <c r="C21" s="10">
        <v>9</v>
      </c>
      <c r="D21" s="10">
        <v>2</v>
      </c>
      <c r="E21" s="10">
        <v>9</v>
      </c>
      <c r="F21" s="10">
        <v>97</v>
      </c>
      <c r="G21" s="15">
        <f aca="true" t="shared" si="1" ref="G21:G27">SUM(C21:F21)</f>
        <v>117</v>
      </c>
    </row>
    <row r="22" spans="2:7" ht="12.75">
      <c r="B22" s="6">
        <v>1996</v>
      </c>
      <c r="C22" s="10">
        <v>13</v>
      </c>
      <c r="D22" s="10">
        <v>4</v>
      </c>
      <c r="E22" s="10">
        <v>10</v>
      </c>
      <c r="F22" s="10">
        <v>101</v>
      </c>
      <c r="G22" s="15">
        <f t="shared" si="1"/>
        <v>128</v>
      </c>
    </row>
    <row r="23" spans="2:7" ht="12.75">
      <c r="B23" s="6">
        <v>1997</v>
      </c>
      <c r="C23" s="10">
        <v>14</v>
      </c>
      <c r="D23" s="10">
        <v>1</v>
      </c>
      <c r="E23" s="10">
        <v>16</v>
      </c>
      <c r="F23" s="10">
        <v>69</v>
      </c>
      <c r="G23" s="15">
        <f t="shared" si="1"/>
        <v>100</v>
      </c>
    </row>
    <row r="24" spans="2:7" ht="12.75">
      <c r="B24" s="6">
        <v>1998</v>
      </c>
      <c r="C24" s="10">
        <v>19</v>
      </c>
      <c r="D24" s="10">
        <v>4</v>
      </c>
      <c r="E24" s="10">
        <v>9</v>
      </c>
      <c r="F24" s="10">
        <v>71</v>
      </c>
      <c r="G24" s="15">
        <f t="shared" si="1"/>
        <v>103</v>
      </c>
    </row>
    <row r="25" spans="2:7" ht="12.75">
      <c r="B25" s="11">
        <v>1999</v>
      </c>
      <c r="C25" s="12">
        <v>17</v>
      </c>
      <c r="D25" s="12">
        <v>2</v>
      </c>
      <c r="E25" s="12">
        <v>3</v>
      </c>
      <c r="F25" s="12">
        <v>69</v>
      </c>
      <c r="G25" s="15">
        <f t="shared" si="1"/>
        <v>91</v>
      </c>
    </row>
    <row r="26" spans="2:7" ht="12.75">
      <c r="B26" s="11">
        <v>2000</v>
      </c>
      <c r="C26" s="12">
        <v>18</v>
      </c>
      <c r="D26" s="12">
        <v>2</v>
      </c>
      <c r="E26" s="12">
        <v>5</v>
      </c>
      <c r="F26" s="12">
        <v>65</v>
      </c>
      <c r="G26" s="15">
        <f t="shared" si="1"/>
        <v>90</v>
      </c>
    </row>
    <row r="27" spans="2:7" ht="12.75">
      <c r="B27" s="11">
        <v>2001</v>
      </c>
      <c r="C27" s="12">
        <v>44</v>
      </c>
      <c r="D27" s="12">
        <v>3</v>
      </c>
      <c r="E27" s="12">
        <v>10</v>
      </c>
      <c r="F27" s="12">
        <v>88</v>
      </c>
      <c r="G27" s="16">
        <f t="shared" si="1"/>
        <v>145</v>
      </c>
    </row>
    <row r="28" spans="2:7" ht="13.5" thickBot="1">
      <c r="B28" s="5" t="s">
        <v>4</v>
      </c>
      <c r="C28" s="13">
        <f>SUM(C20:C27)</f>
        <v>136</v>
      </c>
      <c r="D28" s="13">
        <f>SUM(D20:D27)</f>
        <v>18</v>
      </c>
      <c r="E28" s="13">
        <f>SUM(E20:E27)</f>
        <v>71</v>
      </c>
      <c r="F28" s="13">
        <f>SUM(F20:F27)</f>
        <v>689</v>
      </c>
      <c r="G28" s="14">
        <f>SUM(G20:G27)</f>
        <v>914</v>
      </c>
    </row>
    <row r="29" ht="13.5" thickTop="1"/>
    <row r="31" spans="2:7" ht="16.5" thickBot="1">
      <c r="B31" s="71" t="s">
        <v>8</v>
      </c>
      <c r="C31" s="71"/>
      <c r="D31" s="71"/>
      <c r="E31" s="71"/>
      <c r="F31" s="71"/>
      <c r="G31" s="71"/>
    </row>
    <row r="32" spans="2:7" ht="13.5" thickTop="1">
      <c r="B32" s="4" t="s">
        <v>0</v>
      </c>
      <c r="C32" s="8" t="s">
        <v>1</v>
      </c>
      <c r="D32" s="8" t="s">
        <v>2</v>
      </c>
      <c r="E32" s="8" t="s">
        <v>5</v>
      </c>
      <c r="F32" s="8" t="s">
        <v>3</v>
      </c>
      <c r="G32" s="9" t="s">
        <v>4</v>
      </c>
    </row>
    <row r="33" spans="2:7" ht="12.75">
      <c r="B33" s="6">
        <v>1994</v>
      </c>
      <c r="C33" s="10">
        <v>244</v>
      </c>
      <c r="D33" s="10">
        <v>136</v>
      </c>
      <c r="E33" s="10">
        <v>7</v>
      </c>
      <c r="F33" s="10">
        <v>0</v>
      </c>
      <c r="G33" s="15">
        <f>SUM(C33:F33)</f>
        <v>387</v>
      </c>
    </row>
    <row r="34" spans="2:7" ht="12.75">
      <c r="B34" s="6">
        <v>1995</v>
      </c>
      <c r="C34" s="10">
        <v>184</v>
      </c>
      <c r="D34" s="10">
        <v>48</v>
      </c>
      <c r="E34" s="10">
        <v>1</v>
      </c>
      <c r="F34" s="10">
        <v>2</v>
      </c>
      <c r="G34" s="15">
        <f aca="true" t="shared" si="2" ref="G34:G40">SUM(C34:F34)</f>
        <v>235</v>
      </c>
    </row>
    <row r="35" spans="2:7" ht="12.75">
      <c r="B35" s="6">
        <v>1996</v>
      </c>
      <c r="C35" s="10">
        <v>193</v>
      </c>
      <c r="D35" s="10">
        <v>18</v>
      </c>
      <c r="E35" s="10">
        <v>1</v>
      </c>
      <c r="F35" s="10">
        <v>0</v>
      </c>
      <c r="G35" s="15">
        <f t="shared" si="2"/>
        <v>212</v>
      </c>
    </row>
    <row r="36" spans="2:7" ht="12.75">
      <c r="B36" s="6">
        <v>1997</v>
      </c>
      <c r="C36" s="10">
        <v>196</v>
      </c>
      <c r="D36" s="10">
        <v>30</v>
      </c>
      <c r="E36" s="10">
        <v>7</v>
      </c>
      <c r="F36" s="10">
        <v>2</v>
      </c>
      <c r="G36" s="15">
        <f t="shared" si="2"/>
        <v>235</v>
      </c>
    </row>
    <row r="37" spans="2:7" ht="12.75">
      <c r="B37" s="6">
        <v>1998</v>
      </c>
      <c r="C37" s="10">
        <v>231</v>
      </c>
      <c r="D37" s="10">
        <v>53</v>
      </c>
      <c r="E37" s="10">
        <v>4</v>
      </c>
      <c r="F37" s="10">
        <v>4</v>
      </c>
      <c r="G37" s="15">
        <f t="shared" si="2"/>
        <v>292</v>
      </c>
    </row>
    <row r="38" spans="2:7" ht="12.75">
      <c r="B38" s="11">
        <v>1999</v>
      </c>
      <c r="C38" s="12">
        <v>217</v>
      </c>
      <c r="D38" s="12">
        <v>20</v>
      </c>
      <c r="E38" s="12">
        <v>2</v>
      </c>
      <c r="F38" s="12">
        <v>2</v>
      </c>
      <c r="G38" s="15">
        <f t="shared" si="2"/>
        <v>241</v>
      </c>
    </row>
    <row r="39" spans="2:7" ht="12.75">
      <c r="B39" s="11">
        <v>2000</v>
      </c>
      <c r="C39" s="12">
        <v>230</v>
      </c>
      <c r="D39" s="12">
        <v>11</v>
      </c>
      <c r="E39" s="12">
        <v>3</v>
      </c>
      <c r="F39" s="12">
        <v>9</v>
      </c>
      <c r="G39" s="15">
        <f t="shared" si="2"/>
        <v>253</v>
      </c>
    </row>
    <row r="40" spans="2:7" ht="12.75">
      <c r="B40" s="11">
        <v>2001</v>
      </c>
      <c r="C40" s="12">
        <v>284</v>
      </c>
      <c r="D40" s="12">
        <v>14</v>
      </c>
      <c r="E40" s="12">
        <v>2</v>
      </c>
      <c r="F40" s="12">
        <v>6</v>
      </c>
      <c r="G40" s="16">
        <f t="shared" si="2"/>
        <v>306</v>
      </c>
    </row>
    <row r="41" spans="2:7" ht="13.5" thickBot="1">
      <c r="B41" s="5" t="s">
        <v>4</v>
      </c>
      <c r="C41" s="13">
        <f>SUM(C33:C40)</f>
        <v>1779</v>
      </c>
      <c r="D41" s="13">
        <f>SUM(D33:D40)</f>
        <v>330</v>
      </c>
      <c r="E41" s="13">
        <f>SUM(E33:E40)</f>
        <v>27</v>
      </c>
      <c r="F41" s="13">
        <f>SUM(F33:F40)</f>
        <v>25</v>
      </c>
      <c r="G41" s="14">
        <f>SUM(G33:G40)</f>
        <v>2161</v>
      </c>
    </row>
    <row r="42" ht="13.5" thickTop="1"/>
    <row r="44" spans="2:7" ht="16.5" thickBot="1">
      <c r="B44" s="71" t="s">
        <v>9</v>
      </c>
      <c r="C44" s="71"/>
      <c r="D44" s="71"/>
      <c r="E44" s="71"/>
      <c r="F44" s="71"/>
      <c r="G44" s="71"/>
    </row>
    <row r="45" spans="2:7" ht="13.5" thickTop="1">
      <c r="B45" s="4" t="s">
        <v>0</v>
      </c>
      <c r="C45" s="8" t="s">
        <v>1</v>
      </c>
      <c r="D45" s="8" t="s">
        <v>2</v>
      </c>
      <c r="E45" s="8" t="s">
        <v>5</v>
      </c>
      <c r="F45" s="8" t="s">
        <v>3</v>
      </c>
      <c r="G45" s="9" t="s">
        <v>4</v>
      </c>
    </row>
    <row r="46" spans="2:7" ht="12.75">
      <c r="B46" s="6">
        <v>1994</v>
      </c>
      <c r="C46" s="10">
        <v>64</v>
      </c>
      <c r="D46" s="10">
        <v>54</v>
      </c>
      <c r="E46" s="10">
        <v>5</v>
      </c>
      <c r="F46" s="10">
        <v>0</v>
      </c>
      <c r="G46" s="15">
        <f aca="true" t="shared" si="3" ref="G46:G53">SUM(C46:F46)</f>
        <v>123</v>
      </c>
    </row>
    <row r="47" spans="2:7" ht="12.75">
      <c r="B47" s="6">
        <v>1995</v>
      </c>
      <c r="C47" s="10">
        <v>68</v>
      </c>
      <c r="D47" s="10">
        <v>49</v>
      </c>
      <c r="E47" s="10">
        <v>6</v>
      </c>
      <c r="F47" s="10">
        <v>4</v>
      </c>
      <c r="G47" s="15">
        <f t="shared" si="3"/>
        <v>127</v>
      </c>
    </row>
    <row r="48" spans="2:7" ht="12.75">
      <c r="B48" s="6">
        <v>1996</v>
      </c>
      <c r="C48" s="10">
        <v>99</v>
      </c>
      <c r="D48" s="10">
        <v>50</v>
      </c>
      <c r="E48" s="10">
        <v>6</v>
      </c>
      <c r="F48" s="10">
        <v>5</v>
      </c>
      <c r="G48" s="15">
        <f t="shared" si="3"/>
        <v>160</v>
      </c>
    </row>
    <row r="49" spans="2:7" ht="12.75">
      <c r="B49" s="6">
        <v>1997</v>
      </c>
      <c r="C49" s="10">
        <v>79</v>
      </c>
      <c r="D49" s="10">
        <v>58</v>
      </c>
      <c r="E49" s="10">
        <v>5</v>
      </c>
      <c r="F49" s="10">
        <v>7</v>
      </c>
      <c r="G49" s="15">
        <f t="shared" si="3"/>
        <v>149</v>
      </c>
    </row>
    <row r="50" spans="2:7" ht="12.75">
      <c r="B50" s="6">
        <v>1998</v>
      </c>
      <c r="C50" s="10">
        <v>87</v>
      </c>
      <c r="D50" s="10">
        <v>93</v>
      </c>
      <c r="E50" s="10">
        <v>5</v>
      </c>
      <c r="F50" s="10">
        <v>13</v>
      </c>
      <c r="G50" s="15">
        <f t="shared" si="3"/>
        <v>198</v>
      </c>
    </row>
    <row r="51" spans="2:7" ht="12.75">
      <c r="B51" s="11">
        <v>1999</v>
      </c>
      <c r="C51" s="12">
        <v>78</v>
      </c>
      <c r="D51" s="12">
        <v>83</v>
      </c>
      <c r="E51" s="12">
        <v>11</v>
      </c>
      <c r="F51" s="12">
        <v>13</v>
      </c>
      <c r="G51" s="15">
        <f t="shared" si="3"/>
        <v>185</v>
      </c>
    </row>
    <row r="52" spans="2:7" ht="12.75">
      <c r="B52" s="11">
        <v>2000</v>
      </c>
      <c r="C52" s="12">
        <v>92</v>
      </c>
      <c r="D52" s="12">
        <v>91</v>
      </c>
      <c r="E52" s="12">
        <v>12</v>
      </c>
      <c r="F52" s="12">
        <v>6</v>
      </c>
      <c r="G52" s="16">
        <f t="shared" si="3"/>
        <v>201</v>
      </c>
    </row>
    <row r="53" spans="2:7" ht="12.75">
      <c r="B53" s="11">
        <v>2001</v>
      </c>
      <c r="C53" s="12">
        <v>128</v>
      </c>
      <c r="D53" s="12">
        <v>50</v>
      </c>
      <c r="E53" s="12">
        <v>13</v>
      </c>
      <c r="F53" s="12">
        <v>6</v>
      </c>
      <c r="G53" s="16">
        <f t="shared" si="3"/>
        <v>197</v>
      </c>
    </row>
    <row r="54" spans="2:7" ht="13.5" thickBot="1">
      <c r="B54" s="5" t="s">
        <v>4</v>
      </c>
      <c r="C54" s="13">
        <f>SUM(C46:C53)</f>
        <v>695</v>
      </c>
      <c r="D54" s="13">
        <f>SUM(D46:D53)</f>
        <v>528</v>
      </c>
      <c r="E54" s="13">
        <f>SUM(E46:E53)</f>
        <v>63</v>
      </c>
      <c r="F54" s="13">
        <f>SUM(F46:F53)</f>
        <v>54</v>
      </c>
      <c r="G54" s="14">
        <f>SUM(G46:G53)</f>
        <v>1340</v>
      </c>
    </row>
    <row r="55" ht="13.5" thickTop="1"/>
    <row r="56" spans="2:7" ht="16.5" thickBot="1">
      <c r="B56" s="71" t="s">
        <v>10</v>
      </c>
      <c r="C56" s="71"/>
      <c r="D56" s="71"/>
      <c r="E56" s="71"/>
      <c r="F56" s="71"/>
      <c r="G56" s="71"/>
    </row>
    <row r="57" spans="2:7" ht="13.5" thickTop="1">
      <c r="B57" s="4" t="s">
        <v>0</v>
      </c>
      <c r="C57" s="8" t="s">
        <v>1</v>
      </c>
      <c r="D57" s="8" t="s">
        <v>2</v>
      </c>
      <c r="E57" s="8" t="s">
        <v>5</v>
      </c>
      <c r="F57" s="8" t="s">
        <v>3</v>
      </c>
      <c r="G57" s="9" t="s">
        <v>4</v>
      </c>
    </row>
    <row r="58" spans="2:7" ht="12.75">
      <c r="B58" s="6">
        <v>1994</v>
      </c>
      <c r="C58" s="10">
        <v>9</v>
      </c>
      <c r="D58" s="10">
        <v>12</v>
      </c>
      <c r="E58" s="10">
        <v>7</v>
      </c>
      <c r="F58" s="10">
        <v>209</v>
      </c>
      <c r="G58" s="15">
        <f>SUM(C58:F58)</f>
        <v>237</v>
      </c>
    </row>
    <row r="59" spans="2:7" ht="12.75">
      <c r="B59" s="6">
        <v>1995</v>
      </c>
      <c r="C59" s="10">
        <v>24</v>
      </c>
      <c r="D59" s="10">
        <v>26</v>
      </c>
      <c r="E59" s="10">
        <v>6</v>
      </c>
      <c r="F59" s="10">
        <v>176</v>
      </c>
      <c r="G59" s="15">
        <f aca="true" t="shared" si="4" ref="G59:G65">SUM(C59:F59)</f>
        <v>232</v>
      </c>
    </row>
    <row r="60" spans="2:7" ht="12.75">
      <c r="B60" s="6">
        <v>1996</v>
      </c>
      <c r="C60" s="10">
        <v>24</v>
      </c>
      <c r="D60" s="10">
        <v>20</v>
      </c>
      <c r="E60" s="10">
        <v>4</v>
      </c>
      <c r="F60" s="10">
        <v>184</v>
      </c>
      <c r="G60" s="15">
        <f t="shared" si="4"/>
        <v>232</v>
      </c>
    </row>
    <row r="61" spans="2:7" ht="12.75">
      <c r="B61" s="6">
        <v>1997</v>
      </c>
      <c r="C61" s="10">
        <v>30</v>
      </c>
      <c r="D61" s="10">
        <v>15</v>
      </c>
      <c r="E61" s="10">
        <v>4</v>
      </c>
      <c r="F61" s="10">
        <v>159</v>
      </c>
      <c r="G61" s="15">
        <f t="shared" si="4"/>
        <v>208</v>
      </c>
    </row>
    <row r="62" spans="2:7" ht="12.75">
      <c r="B62" s="6">
        <v>1998</v>
      </c>
      <c r="C62" s="10">
        <v>30</v>
      </c>
      <c r="D62" s="10">
        <v>7</v>
      </c>
      <c r="E62" s="10">
        <v>5</v>
      </c>
      <c r="F62" s="10">
        <v>162</v>
      </c>
      <c r="G62" s="15">
        <f t="shared" si="4"/>
        <v>204</v>
      </c>
    </row>
    <row r="63" spans="2:7" ht="12.75">
      <c r="B63" s="11">
        <v>1999</v>
      </c>
      <c r="C63" s="12">
        <v>40</v>
      </c>
      <c r="D63" s="12">
        <v>10</v>
      </c>
      <c r="E63" s="12">
        <v>7</v>
      </c>
      <c r="F63" s="12">
        <v>146</v>
      </c>
      <c r="G63" s="15">
        <f t="shared" si="4"/>
        <v>203</v>
      </c>
    </row>
    <row r="64" spans="2:7" ht="12.75">
      <c r="B64" s="11">
        <v>2000</v>
      </c>
      <c r="C64" s="12">
        <v>41</v>
      </c>
      <c r="D64" s="12">
        <v>13</v>
      </c>
      <c r="E64" s="12">
        <v>13</v>
      </c>
      <c r="F64" s="12">
        <v>134</v>
      </c>
      <c r="G64" s="15">
        <f t="shared" si="4"/>
        <v>201</v>
      </c>
    </row>
    <row r="65" spans="2:7" ht="12.75">
      <c r="B65" s="11">
        <v>2001</v>
      </c>
      <c r="C65" s="12">
        <v>34</v>
      </c>
      <c r="D65" s="12">
        <v>16</v>
      </c>
      <c r="E65" s="12">
        <v>12</v>
      </c>
      <c r="F65" s="12">
        <v>115</v>
      </c>
      <c r="G65" s="16">
        <f t="shared" si="4"/>
        <v>177</v>
      </c>
    </row>
    <row r="66" spans="2:7" ht="13.5" thickBot="1">
      <c r="B66" s="7" t="s">
        <v>4</v>
      </c>
      <c r="C66" s="13">
        <f>SUM(C58:C65)</f>
        <v>232</v>
      </c>
      <c r="D66" s="13">
        <f>SUM(D58:D65)</f>
        <v>119</v>
      </c>
      <c r="E66" s="13">
        <f>SUM(E58:E65)</f>
        <v>58</v>
      </c>
      <c r="F66" s="13">
        <f>SUM(F58:F65)</f>
        <v>1285</v>
      </c>
      <c r="G66" s="14">
        <f>SUM(G58:G65)</f>
        <v>1694</v>
      </c>
    </row>
    <row r="67" ht="13.5" thickTop="1"/>
    <row r="69" spans="2:7" ht="16.5" thickBot="1">
      <c r="B69" s="71" t="s">
        <v>11</v>
      </c>
      <c r="C69" s="71"/>
      <c r="D69" s="71"/>
      <c r="E69" s="71"/>
      <c r="F69" s="71"/>
      <c r="G69" s="71"/>
    </row>
    <row r="70" spans="2:7" ht="13.5" thickTop="1">
      <c r="B70" s="4" t="s">
        <v>0</v>
      </c>
      <c r="C70" s="8" t="s">
        <v>1</v>
      </c>
      <c r="D70" s="8" t="s">
        <v>2</v>
      </c>
      <c r="E70" s="8" t="s">
        <v>5</v>
      </c>
      <c r="F70" s="8" t="s">
        <v>3</v>
      </c>
      <c r="G70" s="9" t="s">
        <v>4</v>
      </c>
    </row>
    <row r="71" spans="2:7" ht="12.75">
      <c r="B71" s="6">
        <v>1994</v>
      </c>
      <c r="C71" s="10">
        <v>0</v>
      </c>
      <c r="D71" s="10">
        <v>2</v>
      </c>
      <c r="E71" s="10">
        <v>9</v>
      </c>
      <c r="F71" s="10">
        <v>159</v>
      </c>
      <c r="G71" s="15">
        <f>SUM(C71:F71)</f>
        <v>170</v>
      </c>
    </row>
    <row r="72" spans="2:7" ht="12.75">
      <c r="B72" s="6">
        <v>1995</v>
      </c>
      <c r="C72" s="10">
        <v>2</v>
      </c>
      <c r="D72" s="10">
        <v>2</v>
      </c>
      <c r="E72" s="10">
        <v>26</v>
      </c>
      <c r="F72" s="10">
        <v>131</v>
      </c>
      <c r="G72" s="15">
        <f aca="true" t="shared" si="5" ref="G72:G78">SUM(C72:F72)</f>
        <v>161</v>
      </c>
    </row>
    <row r="73" spans="2:7" ht="12.75">
      <c r="B73" s="6">
        <v>1996</v>
      </c>
      <c r="C73" s="10">
        <v>0</v>
      </c>
      <c r="D73" s="10">
        <v>8</v>
      </c>
      <c r="E73" s="10">
        <v>53</v>
      </c>
      <c r="F73" s="10">
        <v>108</v>
      </c>
      <c r="G73" s="15">
        <f t="shared" si="5"/>
        <v>169</v>
      </c>
    </row>
    <row r="74" spans="2:7" ht="12.75">
      <c r="B74" s="6">
        <v>1997</v>
      </c>
      <c r="C74" s="10">
        <v>6</v>
      </c>
      <c r="D74" s="10">
        <v>15</v>
      </c>
      <c r="E74" s="10">
        <v>49</v>
      </c>
      <c r="F74" s="10">
        <v>122</v>
      </c>
      <c r="G74" s="15">
        <f t="shared" si="5"/>
        <v>192</v>
      </c>
    </row>
    <row r="75" spans="2:7" ht="12.75">
      <c r="B75" s="6">
        <v>1998</v>
      </c>
      <c r="C75" s="10">
        <v>4</v>
      </c>
      <c r="D75" s="10">
        <v>28</v>
      </c>
      <c r="E75" s="10">
        <v>32</v>
      </c>
      <c r="F75" s="10">
        <v>123</v>
      </c>
      <c r="G75" s="15">
        <f t="shared" si="5"/>
        <v>187</v>
      </c>
    </row>
    <row r="76" spans="2:7" ht="12.75">
      <c r="B76" s="11">
        <v>1999</v>
      </c>
      <c r="C76" s="12">
        <v>2</v>
      </c>
      <c r="D76" s="12">
        <v>20</v>
      </c>
      <c r="E76" s="12">
        <v>28</v>
      </c>
      <c r="F76" s="12">
        <v>135</v>
      </c>
      <c r="G76" s="15">
        <f t="shared" si="5"/>
        <v>185</v>
      </c>
    </row>
    <row r="77" spans="2:7" ht="12.75">
      <c r="B77" s="11">
        <v>2000</v>
      </c>
      <c r="C77" s="12">
        <v>4</v>
      </c>
      <c r="D77" s="12">
        <v>22</v>
      </c>
      <c r="E77" s="12">
        <v>55</v>
      </c>
      <c r="F77" s="12">
        <v>114</v>
      </c>
      <c r="G77" s="15">
        <f t="shared" si="5"/>
        <v>195</v>
      </c>
    </row>
    <row r="78" spans="2:7" ht="12.75">
      <c r="B78" s="11">
        <v>2001</v>
      </c>
      <c r="C78" s="12">
        <v>4</v>
      </c>
      <c r="D78" s="12">
        <v>12</v>
      </c>
      <c r="E78" s="12">
        <v>31</v>
      </c>
      <c r="F78" s="12">
        <v>123</v>
      </c>
      <c r="G78" s="16">
        <f t="shared" si="5"/>
        <v>170</v>
      </c>
    </row>
    <row r="79" spans="2:7" ht="13.5" thickBot="1">
      <c r="B79" s="5" t="s">
        <v>4</v>
      </c>
      <c r="C79" s="13">
        <f>SUM(C71:C78)</f>
        <v>22</v>
      </c>
      <c r="D79" s="13">
        <f>SUM(D71:D78)</f>
        <v>109</v>
      </c>
      <c r="E79" s="13">
        <f>SUM(E71:E78)</f>
        <v>283</v>
      </c>
      <c r="F79" s="13">
        <f>SUM(F71:F78)</f>
        <v>1015</v>
      </c>
      <c r="G79" s="14">
        <f>SUM(G71:G78)</f>
        <v>1429</v>
      </c>
    </row>
    <row r="80" ht="13.5" thickTop="1"/>
    <row r="82" spans="2:7" ht="16.5" thickBot="1">
      <c r="B82" s="71" t="s">
        <v>12</v>
      </c>
      <c r="C82" s="71"/>
      <c r="D82" s="71"/>
      <c r="E82" s="71"/>
      <c r="F82" s="71"/>
      <c r="G82" s="71"/>
    </row>
    <row r="83" spans="2:7" ht="13.5" thickTop="1">
      <c r="B83" s="4" t="s">
        <v>0</v>
      </c>
      <c r="C83" s="8" t="s">
        <v>1</v>
      </c>
      <c r="D83" s="8" t="s">
        <v>2</v>
      </c>
      <c r="E83" s="8" t="s">
        <v>5</v>
      </c>
      <c r="F83" s="8" t="s">
        <v>3</v>
      </c>
      <c r="G83" s="9" t="s">
        <v>4</v>
      </c>
    </row>
    <row r="84" spans="2:7" ht="12.75">
      <c r="B84" s="6">
        <v>1994</v>
      </c>
      <c r="C84" s="10">
        <v>32</v>
      </c>
      <c r="D84" s="10">
        <v>9</v>
      </c>
      <c r="E84" s="10">
        <v>0</v>
      </c>
      <c r="F84" s="10">
        <v>0</v>
      </c>
      <c r="G84" s="15">
        <f>SUM(C84:F84)</f>
        <v>41</v>
      </c>
    </row>
    <row r="85" spans="2:7" ht="12.75">
      <c r="B85" s="6">
        <v>1995</v>
      </c>
      <c r="C85" s="10">
        <v>30</v>
      </c>
      <c r="D85" s="10">
        <v>6</v>
      </c>
      <c r="E85" s="10">
        <v>1</v>
      </c>
      <c r="F85" s="10">
        <v>1</v>
      </c>
      <c r="G85" s="15">
        <f aca="true" t="shared" si="6" ref="G85:G91">SUM(C85:F85)</f>
        <v>38</v>
      </c>
    </row>
    <row r="86" spans="2:7" ht="12.75">
      <c r="B86" s="6">
        <v>1996</v>
      </c>
      <c r="C86" s="10">
        <v>42</v>
      </c>
      <c r="D86" s="10">
        <v>17</v>
      </c>
      <c r="E86" s="10">
        <v>2</v>
      </c>
      <c r="F86" s="10">
        <v>1</v>
      </c>
      <c r="G86" s="15">
        <f t="shared" si="6"/>
        <v>62</v>
      </c>
    </row>
    <row r="87" spans="2:7" ht="12.75">
      <c r="B87" s="6">
        <v>1997</v>
      </c>
      <c r="C87" s="10">
        <v>47</v>
      </c>
      <c r="D87" s="10">
        <v>15</v>
      </c>
      <c r="E87" s="10">
        <v>0</v>
      </c>
      <c r="F87" s="10">
        <v>1</v>
      </c>
      <c r="G87" s="15">
        <f t="shared" si="6"/>
        <v>63</v>
      </c>
    </row>
    <row r="88" spans="2:7" ht="12.75">
      <c r="B88" s="6">
        <v>1998</v>
      </c>
      <c r="C88" s="10">
        <v>43</v>
      </c>
      <c r="D88" s="10">
        <v>20</v>
      </c>
      <c r="E88" s="10">
        <v>1</v>
      </c>
      <c r="F88" s="10">
        <v>0</v>
      </c>
      <c r="G88" s="15">
        <f t="shared" si="6"/>
        <v>64</v>
      </c>
    </row>
    <row r="89" spans="2:7" ht="12.75">
      <c r="B89" s="11">
        <v>1999</v>
      </c>
      <c r="C89" s="12">
        <v>46</v>
      </c>
      <c r="D89" s="12">
        <v>23</v>
      </c>
      <c r="E89" s="12">
        <v>3</v>
      </c>
      <c r="F89" s="12">
        <v>0</v>
      </c>
      <c r="G89" s="15">
        <f t="shared" si="6"/>
        <v>72</v>
      </c>
    </row>
    <row r="90" spans="2:7" ht="12.75">
      <c r="B90" s="11">
        <v>2000</v>
      </c>
      <c r="C90" s="12">
        <v>61</v>
      </c>
      <c r="D90" s="12">
        <v>29</v>
      </c>
      <c r="E90" s="12">
        <v>0</v>
      </c>
      <c r="F90" s="12">
        <v>1</v>
      </c>
      <c r="G90" s="16">
        <f t="shared" si="6"/>
        <v>91</v>
      </c>
    </row>
    <row r="91" spans="2:7" ht="12.75">
      <c r="B91" s="11">
        <v>2001</v>
      </c>
      <c r="C91" s="12">
        <v>75</v>
      </c>
      <c r="D91" s="12">
        <v>15</v>
      </c>
      <c r="E91" s="12">
        <v>3</v>
      </c>
      <c r="F91" s="12">
        <v>3</v>
      </c>
      <c r="G91" s="16">
        <f t="shared" si="6"/>
        <v>96</v>
      </c>
    </row>
    <row r="92" spans="2:7" ht="13.5" thickBot="1">
      <c r="B92" s="5" t="s">
        <v>4</v>
      </c>
      <c r="C92" s="13">
        <f>SUM(C84:C91)</f>
        <v>376</v>
      </c>
      <c r="D92" s="13">
        <f>SUM(D84:D91)</f>
        <v>134</v>
      </c>
      <c r="E92" s="13">
        <f>SUM(E84:E91)</f>
        <v>10</v>
      </c>
      <c r="F92" s="13">
        <f>SUM(F84:F91)</f>
        <v>7</v>
      </c>
      <c r="G92" s="14">
        <f>SUM(G84:G91)</f>
        <v>527</v>
      </c>
    </row>
    <row r="93" ht="13.5" thickTop="1"/>
    <row r="95" spans="2:7" ht="16.5" thickBot="1">
      <c r="B95" s="71" t="s">
        <v>13</v>
      </c>
      <c r="C95" s="71"/>
      <c r="D95" s="71"/>
      <c r="E95" s="71"/>
      <c r="F95" s="71"/>
      <c r="G95" s="71"/>
    </row>
    <row r="96" spans="2:7" ht="13.5" thickTop="1">
      <c r="B96" s="4" t="s">
        <v>0</v>
      </c>
      <c r="C96" s="8" t="s">
        <v>1</v>
      </c>
      <c r="D96" s="8" t="s">
        <v>2</v>
      </c>
      <c r="E96" s="8" t="s">
        <v>5</v>
      </c>
      <c r="F96" s="8" t="s">
        <v>3</v>
      </c>
      <c r="G96" s="9" t="s">
        <v>4</v>
      </c>
    </row>
    <row r="97" spans="2:7" ht="12.75">
      <c r="B97" s="6">
        <v>1994</v>
      </c>
      <c r="C97" s="10">
        <v>41</v>
      </c>
      <c r="D97" s="10">
        <v>71</v>
      </c>
      <c r="E97" s="10">
        <v>4</v>
      </c>
      <c r="F97" s="10">
        <v>104</v>
      </c>
      <c r="G97" s="15">
        <f>SUM(C97:F97)</f>
        <v>220</v>
      </c>
    </row>
    <row r="98" spans="2:7" ht="12.75">
      <c r="B98" s="6">
        <v>1995</v>
      </c>
      <c r="C98" s="10">
        <v>38</v>
      </c>
      <c r="D98" s="10">
        <v>60</v>
      </c>
      <c r="E98" s="10">
        <v>3</v>
      </c>
      <c r="F98" s="10">
        <v>103</v>
      </c>
      <c r="G98" s="15">
        <f aca="true" t="shared" si="7" ref="G98:G104">SUM(C98:F98)</f>
        <v>204</v>
      </c>
    </row>
    <row r="99" spans="2:7" ht="12.75">
      <c r="B99" s="6">
        <v>1996</v>
      </c>
      <c r="C99" s="10">
        <v>69</v>
      </c>
      <c r="D99" s="10">
        <v>104</v>
      </c>
      <c r="E99" s="10">
        <v>3</v>
      </c>
      <c r="F99" s="10">
        <v>78</v>
      </c>
      <c r="G99" s="15">
        <f t="shared" si="7"/>
        <v>254</v>
      </c>
    </row>
    <row r="100" spans="2:7" ht="12.75">
      <c r="B100" s="6">
        <v>1997</v>
      </c>
      <c r="C100" s="10">
        <v>21</v>
      </c>
      <c r="D100" s="10">
        <v>80</v>
      </c>
      <c r="E100" s="10">
        <v>7</v>
      </c>
      <c r="F100" s="10">
        <v>108</v>
      </c>
      <c r="G100" s="15">
        <f t="shared" si="7"/>
        <v>216</v>
      </c>
    </row>
    <row r="101" spans="2:7" ht="12.75">
      <c r="B101" s="6">
        <v>1998</v>
      </c>
      <c r="C101" s="10">
        <v>28</v>
      </c>
      <c r="D101" s="10">
        <v>90</v>
      </c>
      <c r="E101" s="10">
        <v>3</v>
      </c>
      <c r="F101" s="10">
        <v>88</v>
      </c>
      <c r="G101" s="15">
        <f t="shared" si="7"/>
        <v>209</v>
      </c>
    </row>
    <row r="102" spans="2:7" ht="12.75">
      <c r="B102" s="11">
        <v>1999</v>
      </c>
      <c r="C102" s="12">
        <v>40</v>
      </c>
      <c r="D102" s="12">
        <v>100</v>
      </c>
      <c r="E102" s="12">
        <v>4</v>
      </c>
      <c r="F102" s="12">
        <v>76</v>
      </c>
      <c r="G102" s="15">
        <f t="shared" si="7"/>
        <v>220</v>
      </c>
    </row>
    <row r="103" spans="2:7" ht="12.75">
      <c r="B103" s="11">
        <v>2000</v>
      </c>
      <c r="C103" s="12">
        <v>50</v>
      </c>
      <c r="D103" s="12">
        <v>96</v>
      </c>
      <c r="E103" s="12">
        <v>2</v>
      </c>
      <c r="F103" s="12">
        <v>100</v>
      </c>
      <c r="G103" s="15">
        <f t="shared" si="7"/>
        <v>248</v>
      </c>
    </row>
    <row r="104" spans="2:7" ht="12.75">
      <c r="B104" s="11">
        <v>2001</v>
      </c>
      <c r="C104" s="12">
        <v>82</v>
      </c>
      <c r="D104" s="12">
        <v>83</v>
      </c>
      <c r="E104" s="12">
        <v>4</v>
      </c>
      <c r="F104" s="12">
        <v>96</v>
      </c>
      <c r="G104" s="16">
        <f t="shared" si="7"/>
        <v>265</v>
      </c>
    </row>
    <row r="105" spans="2:7" ht="13.5" thickBot="1">
      <c r="B105" s="5" t="s">
        <v>4</v>
      </c>
      <c r="C105" s="13">
        <f>SUM(C97:C104)</f>
        <v>369</v>
      </c>
      <c r="D105" s="13">
        <f>SUM(D97:D104)</f>
        <v>684</v>
      </c>
      <c r="E105" s="13">
        <f>SUM(E97:E104)</f>
        <v>30</v>
      </c>
      <c r="F105" s="13">
        <f>SUM(F97:F104)</f>
        <v>753</v>
      </c>
      <c r="G105" s="14">
        <f>SUM(G97:G104)</f>
        <v>1836</v>
      </c>
    </row>
    <row r="106" ht="13.5" thickTop="1"/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</sheetData>
  <mergeCells count="9">
    <mergeCell ref="B2:G2"/>
    <mergeCell ref="B5:G5"/>
    <mergeCell ref="B18:G18"/>
    <mergeCell ref="B95:G95"/>
    <mergeCell ref="B82:G82"/>
    <mergeCell ref="B31:G31"/>
    <mergeCell ref="B44:G44"/>
    <mergeCell ref="B56:G56"/>
    <mergeCell ref="B69:G69"/>
  </mergeCells>
  <printOptions/>
  <pageMargins left="0.75" right="0.75" top="0.52" bottom="0.52" header="0.74" footer="0.29"/>
  <pageSetup horizontalDpi="400" verticalDpi="400" orientation="portrait" paperSize="9" r:id="rId1"/>
  <headerFooter alignWithMargins="0">
    <oddFooter>&amp;LDOH, AHSCs&amp;CMedical Schools Admission Patterns 1994-2001&amp;R&amp;P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I111" sqref="I111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1.00390625" style="0" customWidth="1"/>
    <col min="4" max="4" width="12.00390625" style="0" customWidth="1"/>
    <col min="6" max="6" width="10.57421875" style="0" customWidth="1"/>
  </cols>
  <sheetData>
    <row r="1" spans="1:6" ht="15.75">
      <c r="A1" s="70" t="s">
        <v>14</v>
      </c>
      <c r="B1" s="70"/>
      <c r="C1" s="70"/>
      <c r="D1" s="70"/>
      <c r="E1" s="70"/>
      <c r="F1" s="70"/>
    </row>
    <row r="3" spans="1:6" ht="13.5" thickBot="1">
      <c r="A3" s="72" t="s">
        <v>6</v>
      </c>
      <c r="B3" s="72"/>
      <c r="C3" s="72"/>
      <c r="D3" s="72"/>
      <c r="E3" s="72"/>
      <c r="F3" s="72"/>
    </row>
    <row r="4" spans="1:6" ht="13.5" thickTop="1">
      <c r="A4" s="20" t="s">
        <v>0</v>
      </c>
      <c r="B4" s="21" t="s">
        <v>1</v>
      </c>
      <c r="C4" s="21" t="s">
        <v>2</v>
      </c>
      <c r="D4" s="21" t="s">
        <v>5</v>
      </c>
      <c r="E4" s="21" t="s">
        <v>3</v>
      </c>
      <c r="F4" s="22" t="s">
        <v>4</v>
      </c>
    </row>
    <row r="5" spans="1:6" ht="12.75">
      <c r="A5" s="17">
        <v>1994</v>
      </c>
      <c r="B5" s="18">
        <v>13</v>
      </c>
      <c r="C5" s="18">
        <v>12</v>
      </c>
      <c r="D5" s="18">
        <v>23</v>
      </c>
      <c r="E5" s="18">
        <v>119</v>
      </c>
      <c r="F5" s="19">
        <f>SUM(B5:E5)</f>
        <v>167</v>
      </c>
    </row>
    <row r="6" spans="1:6" ht="12.75">
      <c r="A6" s="17">
        <v>1995</v>
      </c>
      <c r="B6" s="18">
        <v>4</v>
      </c>
      <c r="C6" s="18">
        <v>19</v>
      </c>
      <c r="D6" s="18">
        <v>26</v>
      </c>
      <c r="E6" s="18">
        <v>100</v>
      </c>
      <c r="F6" s="19">
        <f aca="true" t="shared" si="0" ref="F6:F12">SUM(B6:E6)</f>
        <v>149</v>
      </c>
    </row>
    <row r="7" spans="1:6" ht="12.75">
      <c r="A7" s="17">
        <v>1996</v>
      </c>
      <c r="B7" s="18">
        <v>8</v>
      </c>
      <c r="C7" s="18">
        <v>19</v>
      </c>
      <c r="D7" s="18">
        <v>26</v>
      </c>
      <c r="E7" s="18">
        <v>100</v>
      </c>
      <c r="F7" s="19">
        <f t="shared" si="0"/>
        <v>153</v>
      </c>
    </row>
    <row r="8" spans="1:6" ht="12.75">
      <c r="A8" s="17">
        <v>1997</v>
      </c>
      <c r="B8" s="18">
        <v>17</v>
      </c>
      <c r="C8" s="18">
        <v>20</v>
      </c>
      <c r="D8" s="18">
        <v>15</v>
      </c>
      <c r="E8" s="18">
        <v>95</v>
      </c>
      <c r="F8" s="19">
        <f t="shared" si="0"/>
        <v>147</v>
      </c>
    </row>
    <row r="9" spans="1:6" ht="12.75">
      <c r="A9" s="17">
        <v>1998</v>
      </c>
      <c r="B9" s="18">
        <v>24</v>
      </c>
      <c r="C9" s="18">
        <v>26</v>
      </c>
      <c r="D9" s="18">
        <v>28</v>
      </c>
      <c r="E9" s="18">
        <v>99</v>
      </c>
      <c r="F9" s="19">
        <f t="shared" si="0"/>
        <v>177</v>
      </c>
    </row>
    <row r="10" spans="1:6" ht="12.75">
      <c r="A10" s="17">
        <v>1999</v>
      </c>
      <c r="B10" s="18">
        <v>44</v>
      </c>
      <c r="C10" s="18">
        <v>23</v>
      </c>
      <c r="D10" s="18">
        <v>29</v>
      </c>
      <c r="E10" s="18">
        <v>90</v>
      </c>
      <c r="F10" s="19">
        <f t="shared" si="0"/>
        <v>186</v>
      </c>
    </row>
    <row r="11" spans="1:6" ht="13.5" thickBot="1">
      <c r="A11" s="17">
        <v>2000</v>
      </c>
      <c r="B11" s="29">
        <v>35</v>
      </c>
      <c r="C11" s="29">
        <v>24</v>
      </c>
      <c r="D11" s="29">
        <v>18</v>
      </c>
      <c r="E11" s="29">
        <v>61</v>
      </c>
      <c r="F11" s="19">
        <f t="shared" si="0"/>
        <v>138</v>
      </c>
    </row>
    <row r="12" spans="1:6" ht="13.5" thickTop="1">
      <c r="A12" s="17">
        <v>2001</v>
      </c>
      <c r="B12" s="35">
        <v>44</v>
      </c>
      <c r="C12" s="35">
        <v>29</v>
      </c>
      <c r="D12" s="35">
        <v>28</v>
      </c>
      <c r="E12" s="35">
        <v>63</v>
      </c>
      <c r="F12" s="19">
        <f t="shared" si="0"/>
        <v>164</v>
      </c>
    </row>
    <row r="13" spans="1:6" ht="13.5" thickBot="1">
      <c r="A13" s="23" t="s">
        <v>4</v>
      </c>
      <c r="B13" s="24">
        <f>SUM(B5:B12)</f>
        <v>189</v>
      </c>
      <c r="C13" s="24">
        <f>SUM(C5:C12)</f>
        <v>172</v>
      </c>
      <c r="D13" s="24">
        <f>SUM(D5:D12)</f>
        <v>193</v>
      </c>
      <c r="E13" s="24">
        <f>SUM(E5:E12)</f>
        <v>727</v>
      </c>
      <c r="F13" s="25">
        <f>SUM(F5:F12)</f>
        <v>1281</v>
      </c>
    </row>
    <row r="14" ht="13.5" thickTop="1"/>
    <row r="15" spans="1:6" ht="13.5" thickBot="1">
      <c r="A15" s="72" t="s">
        <v>7</v>
      </c>
      <c r="B15" s="72"/>
      <c r="C15" s="72"/>
      <c r="D15" s="72"/>
      <c r="E15" s="72"/>
      <c r="F15" s="72"/>
    </row>
    <row r="16" spans="1:6" ht="13.5" thickTop="1">
      <c r="A16" s="20" t="s">
        <v>0</v>
      </c>
      <c r="B16" s="21" t="s">
        <v>1</v>
      </c>
      <c r="C16" s="21" t="s">
        <v>2</v>
      </c>
      <c r="D16" s="21" t="s">
        <v>5</v>
      </c>
      <c r="E16" s="21" t="s">
        <v>3</v>
      </c>
      <c r="F16" s="22" t="s">
        <v>4</v>
      </c>
    </row>
    <row r="17" spans="1:6" ht="12.75">
      <c r="A17" s="17">
        <v>1994</v>
      </c>
      <c r="B17" s="18">
        <v>0</v>
      </c>
      <c r="C17" s="18">
        <v>0</v>
      </c>
      <c r="D17" s="18">
        <v>1</v>
      </c>
      <c r="E17" s="18">
        <v>87</v>
      </c>
      <c r="F17" s="19">
        <f>SUM(B17:E17)</f>
        <v>88</v>
      </c>
    </row>
    <row r="18" spans="1:6" ht="12.75">
      <c r="A18" s="17">
        <v>1995</v>
      </c>
      <c r="B18" s="18">
        <v>0</v>
      </c>
      <c r="C18" s="18">
        <v>0</v>
      </c>
      <c r="D18" s="18">
        <v>0</v>
      </c>
      <c r="E18" s="18">
        <v>87</v>
      </c>
      <c r="F18" s="19">
        <f aca="true" t="shared" si="1" ref="F18:F24">SUM(B18:E18)</f>
        <v>87</v>
      </c>
    </row>
    <row r="19" spans="1:6" ht="12.75">
      <c r="A19" s="17">
        <v>1996</v>
      </c>
      <c r="B19" s="18">
        <v>0</v>
      </c>
      <c r="C19" s="18">
        <v>0</v>
      </c>
      <c r="D19" s="18">
        <v>0</v>
      </c>
      <c r="E19" s="18">
        <v>87</v>
      </c>
      <c r="F19" s="19">
        <f t="shared" si="1"/>
        <v>87</v>
      </c>
    </row>
    <row r="20" spans="1:6" ht="12.75">
      <c r="A20" s="17">
        <v>1997</v>
      </c>
      <c r="B20" s="18">
        <v>0</v>
      </c>
      <c r="C20" s="18">
        <v>1</v>
      </c>
      <c r="D20" s="18">
        <v>0</v>
      </c>
      <c r="E20" s="18">
        <v>108</v>
      </c>
      <c r="F20" s="19">
        <f t="shared" si="1"/>
        <v>109</v>
      </c>
    </row>
    <row r="21" spans="1:6" ht="12.75">
      <c r="A21" s="17">
        <v>1998</v>
      </c>
      <c r="B21" s="18">
        <v>1</v>
      </c>
      <c r="C21" s="18">
        <v>0</v>
      </c>
      <c r="D21" s="18">
        <v>2</v>
      </c>
      <c r="E21" s="18">
        <v>114</v>
      </c>
      <c r="F21" s="19">
        <f t="shared" si="1"/>
        <v>117</v>
      </c>
    </row>
    <row r="22" spans="1:6" ht="12.75">
      <c r="A22" s="17">
        <v>1999</v>
      </c>
      <c r="B22" s="18">
        <v>0</v>
      </c>
      <c r="C22" s="18">
        <v>0</v>
      </c>
      <c r="D22" s="18">
        <v>4</v>
      </c>
      <c r="E22" s="18">
        <v>106</v>
      </c>
      <c r="F22" s="19">
        <f t="shared" si="1"/>
        <v>110</v>
      </c>
    </row>
    <row r="23" spans="1:6" ht="12.75">
      <c r="A23" s="17">
        <v>2000</v>
      </c>
      <c r="B23" s="26">
        <v>3</v>
      </c>
      <c r="C23" s="27">
        <v>1</v>
      </c>
      <c r="D23" s="27">
        <v>8</v>
      </c>
      <c r="E23" s="27">
        <v>107</v>
      </c>
      <c r="F23" s="28">
        <f t="shared" si="1"/>
        <v>119</v>
      </c>
    </row>
    <row r="24" spans="1:6" ht="12.75">
      <c r="A24" s="17">
        <v>2001</v>
      </c>
      <c r="B24" s="18">
        <v>13</v>
      </c>
      <c r="C24" s="18">
        <v>0</v>
      </c>
      <c r="D24" s="18">
        <v>11</v>
      </c>
      <c r="E24" s="18">
        <v>100</v>
      </c>
      <c r="F24" s="19">
        <f t="shared" si="1"/>
        <v>124</v>
      </c>
    </row>
    <row r="25" spans="1:6" ht="13.5" thickBot="1">
      <c r="A25" s="23" t="s">
        <v>4</v>
      </c>
      <c r="B25" s="24">
        <f>SUM(B17:B24)</f>
        <v>17</v>
      </c>
      <c r="C25" s="24">
        <f>SUM(C17:C24)</f>
        <v>2</v>
      </c>
      <c r="D25" s="24">
        <f>SUM(D17:D24)</f>
        <v>26</v>
      </c>
      <c r="E25" s="24">
        <f>SUM(E17:E24)</f>
        <v>796</v>
      </c>
      <c r="F25" s="25">
        <f>SUM(F17:F24)</f>
        <v>841</v>
      </c>
    </row>
    <row r="26" ht="13.5" thickTop="1"/>
    <row r="27" spans="1:6" ht="13.5" thickBot="1">
      <c r="A27" s="72" t="s">
        <v>8</v>
      </c>
      <c r="B27" s="72"/>
      <c r="C27" s="72"/>
      <c r="D27" s="72"/>
      <c r="E27" s="72"/>
      <c r="F27" s="72"/>
    </row>
    <row r="28" spans="1:6" ht="13.5" thickTop="1">
      <c r="A28" s="20" t="s">
        <v>0</v>
      </c>
      <c r="B28" s="21" t="s">
        <v>1</v>
      </c>
      <c r="C28" s="21" t="s">
        <v>2</v>
      </c>
      <c r="D28" s="21" t="s">
        <v>5</v>
      </c>
      <c r="E28" s="21" t="s">
        <v>3</v>
      </c>
      <c r="F28" s="22" t="s">
        <v>4</v>
      </c>
    </row>
    <row r="29" spans="1:6" ht="12.75">
      <c r="A29" s="17">
        <v>1994</v>
      </c>
      <c r="B29" s="18">
        <v>113</v>
      </c>
      <c r="C29" s="18">
        <v>0</v>
      </c>
      <c r="D29" s="18">
        <v>5</v>
      </c>
      <c r="E29" s="18">
        <v>0</v>
      </c>
      <c r="F29" s="19">
        <f>SUM(B29:E29)</f>
        <v>118</v>
      </c>
    </row>
    <row r="30" spans="1:6" ht="12.75">
      <c r="A30" s="17">
        <v>1995</v>
      </c>
      <c r="B30" s="18">
        <v>141</v>
      </c>
      <c r="C30" s="18">
        <v>9</v>
      </c>
      <c r="D30" s="18">
        <v>2</v>
      </c>
      <c r="E30" s="18">
        <v>0</v>
      </c>
      <c r="F30" s="19">
        <f aca="true" t="shared" si="2" ref="F30:F36">SUM(B30:E30)</f>
        <v>152</v>
      </c>
    </row>
    <row r="31" spans="1:6" ht="12.75">
      <c r="A31" s="17">
        <v>1996</v>
      </c>
      <c r="B31" s="18">
        <v>161</v>
      </c>
      <c r="C31" s="18">
        <v>13</v>
      </c>
      <c r="D31" s="18">
        <v>4</v>
      </c>
      <c r="E31" s="18">
        <v>0</v>
      </c>
      <c r="F31" s="19">
        <f t="shared" si="2"/>
        <v>178</v>
      </c>
    </row>
    <row r="32" spans="1:6" ht="12.75">
      <c r="A32" s="17">
        <v>1997</v>
      </c>
      <c r="B32" s="18">
        <v>210</v>
      </c>
      <c r="C32" s="18">
        <v>36</v>
      </c>
      <c r="D32" s="18">
        <v>5</v>
      </c>
      <c r="E32" s="18">
        <v>0</v>
      </c>
      <c r="F32" s="19">
        <f t="shared" si="2"/>
        <v>251</v>
      </c>
    </row>
    <row r="33" spans="1:6" ht="12.75">
      <c r="A33" s="17">
        <v>1998</v>
      </c>
      <c r="B33" s="18">
        <v>186</v>
      </c>
      <c r="C33" s="18">
        <v>57</v>
      </c>
      <c r="D33" s="18">
        <v>2</v>
      </c>
      <c r="E33" s="18">
        <v>0</v>
      </c>
      <c r="F33" s="19">
        <f t="shared" si="2"/>
        <v>245</v>
      </c>
    </row>
    <row r="34" spans="1:6" ht="12.75">
      <c r="A34" s="17">
        <v>1999</v>
      </c>
      <c r="B34" s="18">
        <v>236</v>
      </c>
      <c r="C34" s="18">
        <v>82</v>
      </c>
      <c r="D34" s="18">
        <v>5</v>
      </c>
      <c r="E34" s="18">
        <v>2</v>
      </c>
      <c r="F34" s="19">
        <f t="shared" si="2"/>
        <v>325</v>
      </c>
    </row>
    <row r="35" spans="1:6" ht="12.75">
      <c r="A35" s="17">
        <v>2000</v>
      </c>
      <c r="B35" s="26">
        <v>174</v>
      </c>
      <c r="C35" s="27">
        <v>57</v>
      </c>
      <c r="D35" s="27">
        <v>1</v>
      </c>
      <c r="E35" s="27">
        <v>0</v>
      </c>
      <c r="F35" s="28">
        <f t="shared" si="2"/>
        <v>232</v>
      </c>
    </row>
    <row r="36" spans="1:6" ht="12.75">
      <c r="A36" s="17">
        <v>2001</v>
      </c>
      <c r="B36" s="18">
        <v>208</v>
      </c>
      <c r="C36" s="18">
        <v>53</v>
      </c>
      <c r="D36" s="18">
        <v>3</v>
      </c>
      <c r="E36" s="18">
        <v>0</v>
      </c>
      <c r="F36" s="19">
        <f t="shared" si="2"/>
        <v>264</v>
      </c>
    </row>
    <row r="37" spans="1:6" ht="13.5" thickBot="1">
      <c r="A37" s="23" t="s">
        <v>4</v>
      </c>
      <c r="B37" s="24">
        <f>SUM(B29:B36)</f>
        <v>1429</v>
      </c>
      <c r="C37" s="24">
        <f>SUM(C29:C36)</f>
        <v>307</v>
      </c>
      <c r="D37" s="24">
        <f>SUM(D29:D36)</f>
        <v>27</v>
      </c>
      <c r="E37" s="24">
        <f>SUM(E29:E36)</f>
        <v>2</v>
      </c>
      <c r="F37" s="25">
        <f>SUM(F29:F36)</f>
        <v>1765</v>
      </c>
    </row>
    <row r="38" ht="13.5" thickTop="1"/>
    <row r="39" spans="1:6" ht="13.5" thickBot="1">
      <c r="A39" s="72" t="s">
        <v>9</v>
      </c>
      <c r="B39" s="72"/>
      <c r="C39" s="72"/>
      <c r="D39" s="72"/>
      <c r="E39" s="72"/>
      <c r="F39" s="72"/>
    </row>
    <row r="40" spans="1:6" s="1" customFormat="1" ht="13.5" thickTop="1">
      <c r="A40" s="20" t="s">
        <v>0</v>
      </c>
      <c r="B40" s="21" t="s">
        <v>1</v>
      </c>
      <c r="C40" s="21" t="s">
        <v>2</v>
      </c>
      <c r="D40" s="21" t="s">
        <v>5</v>
      </c>
      <c r="E40" s="21" t="s">
        <v>3</v>
      </c>
      <c r="F40" s="22" t="s">
        <v>4</v>
      </c>
    </row>
    <row r="41" spans="1:6" ht="12.75">
      <c r="A41" s="17">
        <v>1994</v>
      </c>
      <c r="B41" s="18">
        <v>36</v>
      </c>
      <c r="C41" s="18">
        <v>52</v>
      </c>
      <c r="D41" s="18">
        <v>2</v>
      </c>
      <c r="E41" s="18">
        <v>0</v>
      </c>
      <c r="F41" s="19">
        <f>SUM(B41:E41)</f>
        <v>90</v>
      </c>
    </row>
    <row r="42" spans="1:6" ht="12.75">
      <c r="A42" s="17">
        <v>1995</v>
      </c>
      <c r="B42" s="18">
        <v>38</v>
      </c>
      <c r="C42" s="18">
        <v>67</v>
      </c>
      <c r="D42" s="18">
        <v>4</v>
      </c>
      <c r="E42" s="18">
        <v>0</v>
      </c>
      <c r="F42" s="19">
        <f aca="true" t="shared" si="3" ref="F42:F48">SUM(B42:E42)</f>
        <v>109</v>
      </c>
    </row>
    <row r="43" spans="1:6" ht="12.75">
      <c r="A43" s="17">
        <v>1996</v>
      </c>
      <c r="B43" s="18">
        <v>42</v>
      </c>
      <c r="C43" s="18">
        <v>57</v>
      </c>
      <c r="D43" s="18">
        <v>2</v>
      </c>
      <c r="E43" s="18">
        <v>0</v>
      </c>
      <c r="F43" s="19">
        <f t="shared" si="3"/>
        <v>101</v>
      </c>
    </row>
    <row r="44" spans="1:6" ht="12.75">
      <c r="A44" s="17">
        <v>1997</v>
      </c>
      <c r="B44" s="18">
        <v>47</v>
      </c>
      <c r="C44" s="18">
        <v>59</v>
      </c>
      <c r="D44" s="18">
        <v>4</v>
      </c>
      <c r="E44" s="18">
        <v>0</v>
      </c>
      <c r="F44" s="19">
        <f t="shared" si="3"/>
        <v>110</v>
      </c>
    </row>
    <row r="45" spans="1:6" ht="12.75">
      <c r="A45" s="17">
        <v>1998</v>
      </c>
      <c r="B45" s="18">
        <v>45</v>
      </c>
      <c r="C45" s="18">
        <v>53</v>
      </c>
      <c r="D45" s="18">
        <v>6</v>
      </c>
      <c r="E45" s="18">
        <v>0</v>
      </c>
      <c r="F45" s="19">
        <f t="shared" si="3"/>
        <v>104</v>
      </c>
    </row>
    <row r="46" spans="1:6" ht="12.75">
      <c r="A46" s="17">
        <v>1999</v>
      </c>
      <c r="B46" s="18">
        <v>57</v>
      </c>
      <c r="C46" s="18">
        <v>54</v>
      </c>
      <c r="D46" s="18">
        <v>3</v>
      </c>
      <c r="E46" s="18"/>
      <c r="F46" s="19">
        <f t="shared" si="3"/>
        <v>114</v>
      </c>
    </row>
    <row r="47" spans="1:6" ht="12.75">
      <c r="A47" s="17">
        <v>2000</v>
      </c>
      <c r="B47" s="26">
        <v>37</v>
      </c>
      <c r="C47" s="27">
        <v>47</v>
      </c>
      <c r="D47" s="27">
        <v>5</v>
      </c>
      <c r="E47" s="27">
        <v>4</v>
      </c>
      <c r="F47" s="28">
        <f t="shared" si="3"/>
        <v>93</v>
      </c>
    </row>
    <row r="48" spans="1:6" ht="12.75">
      <c r="A48" s="17">
        <v>2001</v>
      </c>
      <c r="B48" s="18">
        <v>65</v>
      </c>
      <c r="C48" s="18">
        <v>53</v>
      </c>
      <c r="D48" s="18">
        <v>3</v>
      </c>
      <c r="E48" s="18">
        <v>3</v>
      </c>
      <c r="F48" s="19">
        <f t="shared" si="3"/>
        <v>124</v>
      </c>
    </row>
    <row r="49" spans="1:6" ht="13.5" thickBot="1">
      <c r="A49" s="23" t="s">
        <v>4</v>
      </c>
      <c r="B49" s="24">
        <f>SUM(B41:B48)</f>
        <v>367</v>
      </c>
      <c r="C49" s="24">
        <f>SUM(C41:C48)</f>
        <v>442</v>
      </c>
      <c r="D49" s="24">
        <f>SUM(D41:D48)</f>
        <v>29</v>
      </c>
      <c r="E49" s="24">
        <f>SUM(E41:E48)</f>
        <v>7</v>
      </c>
      <c r="F49" s="25">
        <f>SUM(F41:F48)</f>
        <v>845</v>
      </c>
    </row>
    <row r="50" spans="1:6" ht="13.5" thickTop="1">
      <c r="A50" s="30"/>
      <c r="B50" s="30"/>
      <c r="C50" s="30"/>
      <c r="D50" s="30"/>
      <c r="E50" s="30"/>
      <c r="F50" s="30"/>
    </row>
    <row r="51" spans="1:6" ht="12.75">
      <c r="A51" s="30"/>
      <c r="B51" s="30"/>
      <c r="C51" s="30"/>
      <c r="D51" s="30"/>
      <c r="E51" s="30"/>
      <c r="F51" s="30"/>
    </row>
    <row r="52" spans="1:6" ht="12.75">
      <c r="A52" s="30"/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6" spans="1:6" ht="13.5" thickBot="1">
      <c r="A56" s="72" t="s">
        <v>10</v>
      </c>
      <c r="B56" s="72"/>
      <c r="C56" s="72"/>
      <c r="D56" s="72"/>
      <c r="E56" s="72"/>
      <c r="F56" s="72"/>
    </row>
    <row r="57" spans="1:6" ht="13.5" thickTop="1">
      <c r="A57" s="20" t="s">
        <v>0</v>
      </c>
      <c r="B57" s="21" t="s">
        <v>1</v>
      </c>
      <c r="C57" s="21" t="s">
        <v>2</v>
      </c>
      <c r="D57" s="21" t="s">
        <v>5</v>
      </c>
      <c r="E57" s="21" t="s">
        <v>3</v>
      </c>
      <c r="F57" s="22" t="s">
        <v>4</v>
      </c>
    </row>
    <row r="58" spans="1:6" ht="12.75">
      <c r="A58" s="17">
        <v>1994</v>
      </c>
      <c r="B58" s="18">
        <v>0</v>
      </c>
      <c r="C58" s="18">
        <v>0</v>
      </c>
      <c r="D58" s="18">
        <v>2</v>
      </c>
      <c r="E58" s="18">
        <v>163</v>
      </c>
      <c r="F58" s="19">
        <f>SUM(B58:E58)</f>
        <v>165</v>
      </c>
    </row>
    <row r="59" spans="1:6" ht="12.75">
      <c r="A59" s="17">
        <v>1995</v>
      </c>
      <c r="B59" s="18">
        <v>0</v>
      </c>
      <c r="C59" s="18">
        <v>0</v>
      </c>
      <c r="D59" s="18">
        <v>1</v>
      </c>
      <c r="E59" s="18">
        <v>172</v>
      </c>
      <c r="F59" s="19">
        <f aca="true" t="shared" si="4" ref="F59:F65">SUM(B59:E59)</f>
        <v>173</v>
      </c>
    </row>
    <row r="60" spans="1:6" ht="12.75">
      <c r="A60" s="17">
        <v>1996</v>
      </c>
      <c r="B60" s="18">
        <v>0</v>
      </c>
      <c r="C60" s="18">
        <v>1</v>
      </c>
      <c r="D60" s="18">
        <v>0</v>
      </c>
      <c r="E60" s="18">
        <v>192</v>
      </c>
      <c r="F60" s="19">
        <f t="shared" si="4"/>
        <v>193</v>
      </c>
    </row>
    <row r="61" spans="1:6" ht="12.75">
      <c r="A61" s="17">
        <v>1997</v>
      </c>
      <c r="B61" s="18">
        <v>0</v>
      </c>
      <c r="C61" s="18">
        <v>9</v>
      </c>
      <c r="D61" s="18">
        <v>1</v>
      </c>
      <c r="E61" s="18">
        <v>193</v>
      </c>
      <c r="F61" s="19">
        <v>201</v>
      </c>
    </row>
    <row r="62" spans="1:6" ht="12.75">
      <c r="A62" s="17">
        <v>1998</v>
      </c>
      <c r="B62" s="18">
        <v>0</v>
      </c>
      <c r="C62" s="18">
        <v>6</v>
      </c>
      <c r="D62" s="18">
        <v>3</v>
      </c>
      <c r="E62" s="18">
        <v>208</v>
      </c>
      <c r="F62" s="19">
        <v>216</v>
      </c>
    </row>
    <row r="63" spans="1:6" ht="12.75">
      <c r="A63" s="17">
        <v>1999</v>
      </c>
      <c r="B63" s="42">
        <v>2</v>
      </c>
      <c r="C63" s="42">
        <v>13</v>
      </c>
      <c r="D63" s="42">
        <v>4</v>
      </c>
      <c r="E63" s="42">
        <v>181</v>
      </c>
      <c r="F63" s="28">
        <f t="shared" si="4"/>
        <v>200</v>
      </c>
    </row>
    <row r="64" spans="1:6" ht="12.75">
      <c r="A64" s="17">
        <v>2000</v>
      </c>
      <c r="B64" s="26">
        <v>4</v>
      </c>
      <c r="C64" s="27">
        <v>10</v>
      </c>
      <c r="D64" s="27">
        <v>3</v>
      </c>
      <c r="E64" s="27">
        <v>189</v>
      </c>
      <c r="F64" s="28">
        <f t="shared" si="4"/>
        <v>206</v>
      </c>
    </row>
    <row r="65" spans="1:6" ht="12.75">
      <c r="A65" s="17">
        <v>2001</v>
      </c>
      <c r="B65" s="42">
        <v>7</v>
      </c>
      <c r="C65" s="42">
        <v>16</v>
      </c>
      <c r="D65" s="42">
        <v>3</v>
      </c>
      <c r="E65" s="42">
        <v>187</v>
      </c>
      <c r="F65" s="28">
        <f t="shared" si="4"/>
        <v>213</v>
      </c>
    </row>
    <row r="66" spans="1:6" ht="13.5" thickBot="1">
      <c r="A66" s="23" t="s">
        <v>4</v>
      </c>
      <c r="B66" s="24">
        <f>SUM(B58:B65)</f>
        <v>13</v>
      </c>
      <c r="C66" s="24">
        <f>SUM(C58:C65)</f>
        <v>55</v>
      </c>
      <c r="D66" s="24">
        <f>SUM(D58:D65)</f>
        <v>17</v>
      </c>
      <c r="E66" s="24">
        <f>SUM(E58:E65)</f>
        <v>1485</v>
      </c>
      <c r="F66" s="25">
        <f>SUM(F58:F65)</f>
        <v>1567</v>
      </c>
    </row>
    <row r="67" ht="13.5" thickTop="1"/>
    <row r="68" spans="1:6" ht="13.5" thickBot="1">
      <c r="A68" s="72" t="s">
        <v>11</v>
      </c>
      <c r="B68" s="72"/>
      <c r="C68" s="72"/>
      <c r="D68" s="72"/>
      <c r="E68" s="72"/>
      <c r="F68" s="72"/>
    </row>
    <row r="69" spans="1:6" ht="13.5" thickTop="1">
      <c r="A69" s="20" t="s">
        <v>0</v>
      </c>
      <c r="B69" s="21" t="s">
        <v>1</v>
      </c>
      <c r="C69" s="21" t="s">
        <v>2</v>
      </c>
      <c r="D69" s="21" t="s">
        <v>5</v>
      </c>
      <c r="E69" s="21" t="s">
        <v>3</v>
      </c>
      <c r="F69" s="22" t="s">
        <v>4</v>
      </c>
    </row>
    <row r="70" spans="1:6" ht="12.75">
      <c r="A70" s="17">
        <v>1994</v>
      </c>
      <c r="B70" s="18">
        <v>0</v>
      </c>
      <c r="C70" s="18">
        <v>17</v>
      </c>
      <c r="D70" s="18">
        <v>1</v>
      </c>
      <c r="E70" s="18">
        <v>160</v>
      </c>
      <c r="F70" s="19">
        <f>SUM(B70:E70)</f>
        <v>178</v>
      </c>
    </row>
    <row r="71" spans="1:6" ht="12.75">
      <c r="A71" s="17">
        <v>1995</v>
      </c>
      <c r="B71" s="18">
        <v>0</v>
      </c>
      <c r="C71" s="18">
        <v>1</v>
      </c>
      <c r="D71" s="18">
        <v>15</v>
      </c>
      <c r="E71" s="18">
        <v>153</v>
      </c>
      <c r="F71" s="19">
        <f aca="true" t="shared" si="5" ref="F71:F77">SUM(B71:E71)</f>
        <v>169</v>
      </c>
    </row>
    <row r="72" spans="1:6" ht="12.75">
      <c r="A72" s="17">
        <v>1996</v>
      </c>
      <c r="B72" s="18">
        <v>0</v>
      </c>
      <c r="C72" s="18">
        <v>0</v>
      </c>
      <c r="D72" s="18">
        <v>17</v>
      </c>
      <c r="E72" s="18">
        <v>156</v>
      </c>
      <c r="F72" s="19">
        <f t="shared" si="5"/>
        <v>173</v>
      </c>
    </row>
    <row r="73" spans="1:6" ht="12.75">
      <c r="A73" s="17">
        <v>1997</v>
      </c>
      <c r="B73" s="18">
        <v>0</v>
      </c>
      <c r="C73" s="18">
        <v>0</v>
      </c>
      <c r="D73" s="18">
        <v>19</v>
      </c>
      <c r="E73" s="18">
        <v>139</v>
      </c>
      <c r="F73" s="19">
        <f t="shared" si="5"/>
        <v>158</v>
      </c>
    </row>
    <row r="74" spans="1:6" ht="12.75">
      <c r="A74" s="17">
        <v>1998</v>
      </c>
      <c r="B74" s="42">
        <v>0</v>
      </c>
      <c r="C74" s="42">
        <v>0</v>
      </c>
      <c r="D74" s="42">
        <v>13</v>
      </c>
      <c r="E74" s="42">
        <v>133</v>
      </c>
      <c r="F74" s="19">
        <f t="shared" si="5"/>
        <v>146</v>
      </c>
    </row>
    <row r="75" spans="1:6" ht="12.75">
      <c r="A75" s="17">
        <v>1999</v>
      </c>
      <c r="B75" s="42">
        <v>1</v>
      </c>
      <c r="C75" s="42">
        <v>1</v>
      </c>
      <c r="D75" s="42">
        <v>10</v>
      </c>
      <c r="E75" s="42">
        <v>138</v>
      </c>
      <c r="F75" s="19">
        <f t="shared" si="5"/>
        <v>150</v>
      </c>
    </row>
    <row r="76" spans="1:6" ht="12.75">
      <c r="A76" s="17">
        <v>2000</v>
      </c>
      <c r="B76" s="26">
        <v>1</v>
      </c>
      <c r="C76" s="27">
        <v>2</v>
      </c>
      <c r="D76" s="27">
        <v>18</v>
      </c>
      <c r="E76" s="27">
        <v>124</v>
      </c>
      <c r="F76" s="19">
        <f t="shared" si="5"/>
        <v>145</v>
      </c>
    </row>
    <row r="77" spans="1:6" ht="12.75">
      <c r="A77" s="17">
        <v>2001</v>
      </c>
      <c r="B77" s="42">
        <v>2</v>
      </c>
      <c r="C77" s="42">
        <v>1</v>
      </c>
      <c r="D77" s="42">
        <v>18</v>
      </c>
      <c r="E77" s="42">
        <v>117</v>
      </c>
      <c r="F77" s="19">
        <f t="shared" si="5"/>
        <v>138</v>
      </c>
    </row>
    <row r="78" spans="1:6" ht="13.5" thickBot="1">
      <c r="A78" s="23" t="s">
        <v>4</v>
      </c>
      <c r="B78" s="24">
        <f>SUM(B70:B77)</f>
        <v>4</v>
      </c>
      <c r="C78" s="24">
        <f>SUM(C70:C77)</f>
        <v>22</v>
      </c>
      <c r="D78" s="24">
        <f>SUM(D70:D77)</f>
        <v>111</v>
      </c>
      <c r="E78" s="24">
        <f>SUM(E70:E77)</f>
        <v>1120</v>
      </c>
      <c r="F78" s="25">
        <f>SUM(F70:F77)</f>
        <v>1257</v>
      </c>
    </row>
    <row r="79" ht="13.5" thickTop="1"/>
    <row r="80" spans="1:6" ht="13.5" thickBot="1">
      <c r="A80" s="72" t="s">
        <v>12</v>
      </c>
      <c r="B80" s="72"/>
      <c r="C80" s="72"/>
      <c r="D80" s="72"/>
      <c r="E80" s="72"/>
      <c r="F80" s="72"/>
    </row>
    <row r="81" spans="1:6" ht="13.5" thickTop="1">
      <c r="A81" s="20" t="s">
        <v>0</v>
      </c>
      <c r="B81" s="21" t="s">
        <v>1</v>
      </c>
      <c r="C81" s="21" t="s">
        <v>2</v>
      </c>
      <c r="D81" s="21" t="s">
        <v>5</v>
      </c>
      <c r="E81" s="21" t="s">
        <v>3</v>
      </c>
      <c r="F81" s="22" t="s">
        <v>4</v>
      </c>
    </row>
    <row r="82" spans="1:6" ht="12.75">
      <c r="A82" s="17">
        <v>1994</v>
      </c>
      <c r="B82" s="18">
        <v>9</v>
      </c>
      <c r="C82" s="18">
        <v>9</v>
      </c>
      <c r="D82" s="18">
        <v>0</v>
      </c>
      <c r="E82" s="18">
        <v>0</v>
      </c>
      <c r="F82" s="19">
        <f>SUM(B82:E82)</f>
        <v>18</v>
      </c>
    </row>
    <row r="83" spans="1:6" ht="12.75">
      <c r="A83" s="17">
        <v>1995</v>
      </c>
      <c r="B83" s="18">
        <v>19</v>
      </c>
      <c r="C83" s="18">
        <v>7</v>
      </c>
      <c r="D83" s="18">
        <v>0</v>
      </c>
      <c r="E83" s="18">
        <v>0</v>
      </c>
      <c r="F83" s="19">
        <f aca="true" t="shared" si="6" ref="F83:F89">SUM(B83:E83)</f>
        <v>26</v>
      </c>
    </row>
    <row r="84" spans="1:6" ht="12.75">
      <c r="A84" s="17">
        <v>1996</v>
      </c>
      <c r="B84" s="18">
        <v>22</v>
      </c>
      <c r="C84" s="18">
        <v>4</v>
      </c>
      <c r="D84" s="18">
        <v>0</v>
      </c>
      <c r="E84" s="18">
        <v>0</v>
      </c>
      <c r="F84" s="19">
        <f t="shared" si="6"/>
        <v>26</v>
      </c>
    </row>
    <row r="85" spans="1:6" ht="12.75">
      <c r="A85" s="17">
        <v>1997</v>
      </c>
      <c r="B85" s="18">
        <v>20</v>
      </c>
      <c r="C85" s="18">
        <v>0</v>
      </c>
      <c r="D85" s="18">
        <v>9</v>
      </c>
      <c r="E85" s="18">
        <v>0</v>
      </c>
      <c r="F85" s="19">
        <f t="shared" si="6"/>
        <v>29</v>
      </c>
    </row>
    <row r="86" spans="1:6" ht="12.75">
      <c r="A86" s="17">
        <v>1998</v>
      </c>
      <c r="B86" s="18">
        <v>25</v>
      </c>
      <c r="C86" s="18">
        <v>6</v>
      </c>
      <c r="D86" s="18">
        <v>0</v>
      </c>
      <c r="E86" s="18">
        <v>0</v>
      </c>
      <c r="F86" s="19">
        <f t="shared" si="6"/>
        <v>31</v>
      </c>
    </row>
    <row r="87" spans="1:6" ht="12.75">
      <c r="A87" s="17">
        <v>1999</v>
      </c>
      <c r="B87" s="18"/>
      <c r="C87" s="18"/>
      <c r="D87" s="18"/>
      <c r="E87" s="18"/>
      <c r="F87" s="19">
        <f t="shared" si="6"/>
        <v>0</v>
      </c>
    </row>
    <row r="88" spans="1:6" ht="12.75">
      <c r="A88" s="17">
        <v>2000</v>
      </c>
      <c r="B88" s="26">
        <v>21</v>
      </c>
      <c r="C88" s="27">
        <v>5</v>
      </c>
      <c r="D88" s="27">
        <v>0</v>
      </c>
      <c r="E88" s="27">
        <v>0</v>
      </c>
      <c r="F88" s="19">
        <f t="shared" si="6"/>
        <v>26</v>
      </c>
    </row>
    <row r="89" spans="1:6" ht="12.75">
      <c r="A89" s="17">
        <v>2001</v>
      </c>
      <c r="B89" s="18">
        <v>33</v>
      </c>
      <c r="C89" s="18">
        <v>11</v>
      </c>
      <c r="D89" s="18">
        <v>0</v>
      </c>
      <c r="E89" s="18">
        <v>0</v>
      </c>
      <c r="F89" s="19">
        <f t="shared" si="6"/>
        <v>44</v>
      </c>
    </row>
    <row r="90" spans="1:6" ht="13.5" thickBot="1">
      <c r="A90" s="23" t="s">
        <v>4</v>
      </c>
      <c r="B90" s="24">
        <f>SUM(B82:B89)</f>
        <v>149</v>
      </c>
      <c r="C90" s="24">
        <f>SUM(C82:C89)</f>
        <v>42</v>
      </c>
      <c r="D90" s="24">
        <f>SUM(D82:D89)</f>
        <v>9</v>
      </c>
      <c r="E90" s="24">
        <f>SUM(E82:E89)</f>
        <v>0</v>
      </c>
      <c r="F90" s="25">
        <f>SUM(F82:F89)</f>
        <v>200</v>
      </c>
    </row>
    <row r="91" ht="13.5" thickTop="1"/>
    <row r="92" spans="1:6" ht="13.5" thickBot="1">
      <c r="A92" s="72" t="s">
        <v>13</v>
      </c>
      <c r="B92" s="72"/>
      <c r="C92" s="72"/>
      <c r="D92" s="72"/>
      <c r="E92" s="72"/>
      <c r="F92" s="72"/>
    </row>
    <row r="93" spans="1:6" ht="13.5" thickTop="1">
      <c r="A93" s="20" t="s">
        <v>0</v>
      </c>
      <c r="B93" s="21" t="s">
        <v>1</v>
      </c>
      <c r="C93" s="21" t="s">
        <v>2</v>
      </c>
      <c r="D93" s="21" t="s">
        <v>5</v>
      </c>
      <c r="E93" s="21" t="s">
        <v>3</v>
      </c>
      <c r="F93" s="22" t="s">
        <v>4</v>
      </c>
    </row>
    <row r="94" spans="1:6" ht="12.75">
      <c r="A94" s="17">
        <v>1994</v>
      </c>
      <c r="B94" s="18">
        <v>20</v>
      </c>
      <c r="C94" s="18">
        <v>46</v>
      </c>
      <c r="D94" s="18">
        <v>10</v>
      </c>
      <c r="E94" s="18">
        <v>126</v>
      </c>
      <c r="F94" s="19">
        <f>SUM(B94:E94)</f>
        <v>202</v>
      </c>
    </row>
    <row r="95" spans="1:6" ht="12.75">
      <c r="A95" s="17">
        <v>1995</v>
      </c>
      <c r="B95" s="18">
        <v>26</v>
      </c>
      <c r="C95" s="18">
        <v>59</v>
      </c>
      <c r="D95" s="18">
        <v>7</v>
      </c>
      <c r="E95" s="18">
        <v>121</v>
      </c>
      <c r="F95" s="19">
        <f aca="true" t="shared" si="7" ref="F95:F101">SUM(B95:E95)</f>
        <v>213</v>
      </c>
    </row>
    <row r="96" spans="1:6" ht="12.75">
      <c r="A96" s="17">
        <v>1996</v>
      </c>
      <c r="B96" s="18">
        <v>12</v>
      </c>
      <c r="C96" s="18">
        <v>46</v>
      </c>
      <c r="D96" s="18">
        <v>8</v>
      </c>
      <c r="E96" s="18">
        <v>124</v>
      </c>
      <c r="F96" s="19">
        <f t="shared" si="7"/>
        <v>190</v>
      </c>
    </row>
    <row r="97" spans="1:6" ht="12.75">
      <c r="A97" s="17">
        <v>1997</v>
      </c>
      <c r="B97" s="18">
        <v>15</v>
      </c>
      <c r="C97" s="18">
        <v>67</v>
      </c>
      <c r="D97" s="18">
        <v>9</v>
      </c>
      <c r="E97" s="18">
        <v>137</v>
      </c>
      <c r="F97" s="19">
        <f t="shared" si="7"/>
        <v>228</v>
      </c>
    </row>
    <row r="98" spans="1:6" ht="12.75">
      <c r="A98" s="17">
        <v>1998</v>
      </c>
      <c r="B98" s="18">
        <v>23</v>
      </c>
      <c r="C98" s="18">
        <v>59</v>
      </c>
      <c r="D98" s="18">
        <v>1</v>
      </c>
      <c r="E98" s="18">
        <v>112</v>
      </c>
      <c r="F98" s="19">
        <f t="shared" si="7"/>
        <v>195</v>
      </c>
    </row>
    <row r="99" spans="1:6" ht="12.75">
      <c r="A99" s="17">
        <v>1999</v>
      </c>
      <c r="B99" s="18"/>
      <c r="C99" s="18"/>
      <c r="D99" s="18"/>
      <c r="E99" s="18"/>
      <c r="F99" s="19">
        <f t="shared" si="7"/>
        <v>0</v>
      </c>
    </row>
    <row r="100" spans="1:6" ht="12.75">
      <c r="A100" s="17">
        <v>2000</v>
      </c>
      <c r="B100" s="26">
        <v>15</v>
      </c>
      <c r="C100" s="27">
        <v>87</v>
      </c>
      <c r="D100" s="27">
        <v>3</v>
      </c>
      <c r="E100" s="27">
        <v>90</v>
      </c>
      <c r="F100" s="19">
        <f t="shared" si="7"/>
        <v>195</v>
      </c>
    </row>
    <row r="101" spans="1:6" ht="12.75">
      <c r="A101" s="17">
        <v>2001</v>
      </c>
      <c r="B101" s="36">
        <v>11</v>
      </c>
      <c r="C101" s="36">
        <v>91</v>
      </c>
      <c r="D101" s="36">
        <v>3</v>
      </c>
      <c r="E101" s="36">
        <v>95</v>
      </c>
      <c r="F101" s="19">
        <f t="shared" si="7"/>
        <v>200</v>
      </c>
    </row>
    <row r="102" spans="1:6" ht="13.5" thickBot="1">
      <c r="A102" s="23" t="s">
        <v>4</v>
      </c>
      <c r="B102" s="24">
        <f>SUM(B94:B101)</f>
        <v>122</v>
      </c>
      <c r="C102" s="24">
        <f>SUM(C94:C101)</f>
        <v>455</v>
      </c>
      <c r="D102" s="24">
        <f>SUM(D94:D101)</f>
        <v>41</v>
      </c>
      <c r="E102" s="24">
        <f>SUM(E94:E101)</f>
        <v>805</v>
      </c>
      <c r="F102" s="25">
        <f>SUM(F94:F101)</f>
        <v>1423</v>
      </c>
    </row>
    <row r="103" ht="13.5" thickTop="1"/>
    <row r="104" ht="13.5" thickBot="1">
      <c r="A104" t="s">
        <v>37</v>
      </c>
    </row>
    <row r="105" spans="1:6" ht="13.5" thickTop="1">
      <c r="A105" s="20" t="s">
        <v>0</v>
      </c>
      <c r="B105" s="21" t="s">
        <v>1</v>
      </c>
      <c r="C105" s="21" t="s">
        <v>2</v>
      </c>
      <c r="D105" s="21" t="s">
        <v>5</v>
      </c>
      <c r="E105" s="21" t="s">
        <v>3</v>
      </c>
      <c r="F105" s="22" t="s">
        <v>4</v>
      </c>
    </row>
    <row r="106" spans="1:6" ht="12.75">
      <c r="A106" s="17">
        <v>1994</v>
      </c>
      <c r="B106" s="18">
        <f>SUM(B5+B17+B29+B41+B58+B70+B82+B94)</f>
        <v>191</v>
      </c>
      <c r="C106" s="18">
        <f>SUM(C5+C17+C29+C41+C58+C70+C82+C94)</f>
        <v>136</v>
      </c>
      <c r="D106" s="18">
        <f>SUM(D5+D17+D29+D41+D58+D70+D82+D94)</f>
        <v>44</v>
      </c>
      <c r="E106" s="18">
        <f>SUM(E5+E17+E29+E41+E58+E70+E82+E94)</f>
        <v>655</v>
      </c>
      <c r="F106" s="19">
        <f>SUM(F5+F17+F29+F41+F58+F70+F82+F94)</f>
        <v>1026</v>
      </c>
    </row>
    <row r="107" spans="1:6" ht="12.75">
      <c r="A107" s="17">
        <v>1995</v>
      </c>
      <c r="B107" s="18">
        <f aca="true" t="shared" si="8" ref="B107:F113">SUM(B6+B18+B30+B42+B59+B71+B83+B95)</f>
        <v>228</v>
      </c>
      <c r="C107" s="18">
        <f t="shared" si="8"/>
        <v>162</v>
      </c>
      <c r="D107" s="18">
        <f t="shared" si="8"/>
        <v>55</v>
      </c>
      <c r="E107" s="18">
        <f t="shared" si="8"/>
        <v>633</v>
      </c>
      <c r="F107" s="19">
        <f t="shared" si="8"/>
        <v>1078</v>
      </c>
    </row>
    <row r="108" spans="1:6" ht="12.75">
      <c r="A108" s="17">
        <v>1996</v>
      </c>
      <c r="B108" s="18">
        <f t="shared" si="8"/>
        <v>245</v>
      </c>
      <c r="C108" s="18">
        <f t="shared" si="8"/>
        <v>140</v>
      </c>
      <c r="D108" s="18">
        <f t="shared" si="8"/>
        <v>57</v>
      </c>
      <c r="E108" s="18">
        <f t="shared" si="8"/>
        <v>659</v>
      </c>
      <c r="F108" s="19">
        <f t="shared" si="8"/>
        <v>1101</v>
      </c>
    </row>
    <row r="109" spans="1:6" ht="12.75">
      <c r="A109" s="17">
        <v>1997</v>
      </c>
      <c r="B109" s="18">
        <f t="shared" si="8"/>
        <v>309</v>
      </c>
      <c r="C109" s="18">
        <f t="shared" si="8"/>
        <v>192</v>
      </c>
      <c r="D109" s="18">
        <f t="shared" si="8"/>
        <v>62</v>
      </c>
      <c r="E109" s="18">
        <f t="shared" si="8"/>
        <v>672</v>
      </c>
      <c r="F109" s="19">
        <f t="shared" si="8"/>
        <v>1233</v>
      </c>
    </row>
    <row r="110" spans="1:6" ht="12.75">
      <c r="A110" s="17">
        <v>1998</v>
      </c>
      <c r="B110" s="18">
        <f t="shared" si="8"/>
        <v>304</v>
      </c>
      <c r="C110" s="18">
        <f t="shared" si="8"/>
        <v>207</v>
      </c>
      <c r="D110" s="18">
        <f t="shared" si="8"/>
        <v>55</v>
      </c>
      <c r="E110" s="18">
        <f t="shared" si="8"/>
        <v>666</v>
      </c>
      <c r="F110" s="19">
        <f t="shared" si="8"/>
        <v>1231</v>
      </c>
    </row>
    <row r="111" spans="1:6" ht="12.75">
      <c r="A111" s="17">
        <v>1999</v>
      </c>
      <c r="B111" s="18">
        <f t="shared" si="8"/>
        <v>340</v>
      </c>
      <c r="C111" s="18">
        <f t="shared" si="8"/>
        <v>173</v>
      </c>
      <c r="D111" s="18">
        <f t="shared" si="8"/>
        <v>55</v>
      </c>
      <c r="E111" s="18">
        <f t="shared" si="8"/>
        <v>517</v>
      </c>
      <c r="F111" s="19">
        <f t="shared" si="8"/>
        <v>1085</v>
      </c>
    </row>
    <row r="112" spans="1:6" ht="12.75">
      <c r="A112" s="17">
        <v>2000</v>
      </c>
      <c r="B112" s="18">
        <f t="shared" si="8"/>
        <v>290</v>
      </c>
      <c r="C112" s="18">
        <f t="shared" si="8"/>
        <v>233</v>
      </c>
      <c r="D112" s="18">
        <f t="shared" si="8"/>
        <v>56</v>
      </c>
      <c r="E112" s="18">
        <f t="shared" si="8"/>
        <v>575</v>
      </c>
      <c r="F112" s="19">
        <f t="shared" si="8"/>
        <v>1154</v>
      </c>
    </row>
    <row r="113" spans="1:6" ht="12.75">
      <c r="A113" s="17">
        <v>2001</v>
      </c>
      <c r="B113" s="18">
        <f t="shared" si="8"/>
        <v>383</v>
      </c>
      <c r="C113" s="18">
        <f t="shared" si="8"/>
        <v>254</v>
      </c>
      <c r="D113" s="18">
        <f t="shared" si="8"/>
        <v>69</v>
      </c>
      <c r="E113" s="18">
        <f t="shared" si="8"/>
        <v>565</v>
      </c>
      <c r="F113" s="19">
        <f t="shared" si="8"/>
        <v>1271</v>
      </c>
    </row>
    <row r="114" spans="1:6" ht="13.5" thickBot="1">
      <c r="A114" s="23" t="s">
        <v>4</v>
      </c>
      <c r="B114" s="24">
        <f>SUM(B106:B113)</f>
        <v>2290</v>
      </c>
      <c r="C114" s="24">
        <f>SUM(C106:C113)</f>
        <v>1497</v>
      </c>
      <c r="D114" s="24">
        <f>SUM(D106:D113)</f>
        <v>453</v>
      </c>
      <c r="E114" s="24">
        <f>SUM(E106:E113)</f>
        <v>4942</v>
      </c>
      <c r="F114" s="25">
        <f>SUM(F106:F113)</f>
        <v>9179</v>
      </c>
    </row>
    <row r="115" ht="13.5" thickTop="1"/>
  </sheetData>
  <mergeCells count="9">
    <mergeCell ref="A92:F92"/>
    <mergeCell ref="A39:F39"/>
    <mergeCell ref="A56:F56"/>
    <mergeCell ref="A68:F68"/>
    <mergeCell ref="A80:F80"/>
    <mergeCell ref="A1:F1"/>
    <mergeCell ref="A3:F3"/>
    <mergeCell ref="A15:F15"/>
    <mergeCell ref="A27:F27"/>
  </mergeCells>
  <printOptions/>
  <pageMargins left="0.75" right="0.75" top="1" bottom="1" header="0.5" footer="0.5"/>
  <pageSetup horizontalDpi="400" verticalDpi="400" orientation="portrait" paperSize="9" r:id="rId1"/>
  <headerFooter alignWithMargins="0">
    <oddFooter>&amp;LDOH, AHSCs&amp;CMedical Schools Final Year Students 1994 - 2001&amp;R&amp;P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7">
      <selection activeCell="F57" sqref="F57"/>
    </sheetView>
  </sheetViews>
  <sheetFormatPr defaultColWidth="9.140625" defaultRowHeight="12.75"/>
  <cols>
    <col min="1" max="1" width="17.8515625" style="0" customWidth="1"/>
    <col min="2" max="2" width="10.57421875" style="0" customWidth="1"/>
    <col min="5" max="5" width="11.7109375" style="0" customWidth="1"/>
    <col min="6" max="6" width="10.7109375" style="0" customWidth="1"/>
    <col min="7" max="7" width="10.8515625" style="0" customWidth="1"/>
  </cols>
  <sheetData>
    <row r="1" spans="1:7" s="1" customFormat="1" ht="13.5" thickTop="1">
      <c r="A1" s="20" t="s">
        <v>15</v>
      </c>
      <c r="B1" s="21" t="s">
        <v>0</v>
      </c>
      <c r="C1" s="21" t="s">
        <v>1</v>
      </c>
      <c r="D1" s="21" t="s">
        <v>2</v>
      </c>
      <c r="E1" s="21" t="s">
        <v>5</v>
      </c>
      <c r="F1" s="21" t="s">
        <v>3</v>
      </c>
      <c r="G1" s="22" t="s">
        <v>4</v>
      </c>
    </row>
    <row r="2" spans="1:7" ht="12.75">
      <c r="A2" s="31" t="s">
        <v>16</v>
      </c>
      <c r="B2" s="10">
        <v>1994</v>
      </c>
      <c r="C2" s="10">
        <v>43</v>
      </c>
      <c r="D2" s="10">
        <v>25</v>
      </c>
      <c r="E2" s="10">
        <v>32</v>
      </c>
      <c r="F2" s="10">
        <v>88</v>
      </c>
      <c r="G2" s="15">
        <f>SUM(C2:F2)</f>
        <v>188</v>
      </c>
    </row>
    <row r="3" spans="1:7" ht="12.75">
      <c r="A3" s="31" t="s">
        <v>16</v>
      </c>
      <c r="B3" s="10">
        <v>1995</v>
      </c>
      <c r="C3" s="10">
        <v>71</v>
      </c>
      <c r="D3" s="10">
        <v>24</v>
      </c>
      <c r="E3" s="10">
        <v>27</v>
      </c>
      <c r="F3" s="10">
        <v>68</v>
      </c>
      <c r="G3" s="15">
        <f aca="true" t="shared" si="0" ref="G3:G66">SUM(C3:F3)</f>
        <v>190</v>
      </c>
    </row>
    <row r="4" spans="1:7" ht="12.75">
      <c r="A4" s="31" t="s">
        <v>16</v>
      </c>
      <c r="B4" s="10">
        <v>1996</v>
      </c>
      <c r="C4" s="10">
        <v>45</v>
      </c>
      <c r="D4" s="10">
        <v>28</v>
      </c>
      <c r="E4" s="10">
        <v>33</v>
      </c>
      <c r="F4" s="10">
        <v>76</v>
      </c>
      <c r="G4" s="15">
        <f t="shared" si="0"/>
        <v>182</v>
      </c>
    </row>
    <row r="5" spans="1:7" ht="12.75">
      <c r="A5" s="31" t="s">
        <v>16</v>
      </c>
      <c r="B5" s="10">
        <v>1997</v>
      </c>
      <c r="C5" s="10">
        <v>44</v>
      </c>
      <c r="D5" s="10">
        <v>32</v>
      </c>
      <c r="E5" s="10">
        <v>31</v>
      </c>
      <c r="F5" s="10">
        <v>81</v>
      </c>
      <c r="G5" s="15">
        <f t="shared" si="0"/>
        <v>188</v>
      </c>
    </row>
    <row r="6" spans="1:7" ht="12.75">
      <c r="A6" s="31" t="s">
        <v>16</v>
      </c>
      <c r="B6" s="10">
        <v>1998</v>
      </c>
      <c r="C6" s="10">
        <v>55</v>
      </c>
      <c r="D6" s="10">
        <v>36</v>
      </c>
      <c r="E6" s="10">
        <v>32</v>
      </c>
      <c r="F6" s="10">
        <v>78</v>
      </c>
      <c r="G6" s="15">
        <f t="shared" si="0"/>
        <v>201</v>
      </c>
    </row>
    <row r="7" spans="1:7" ht="12.75">
      <c r="A7" s="31" t="s">
        <v>16</v>
      </c>
      <c r="B7" s="10">
        <v>1999</v>
      </c>
      <c r="C7" s="12">
        <v>69</v>
      </c>
      <c r="D7" s="12">
        <v>24</v>
      </c>
      <c r="E7" s="12">
        <v>34</v>
      </c>
      <c r="F7" s="12">
        <v>56</v>
      </c>
      <c r="G7" s="15">
        <f t="shared" si="0"/>
        <v>183</v>
      </c>
    </row>
    <row r="8" spans="1:7" ht="12.75">
      <c r="A8" s="31" t="s">
        <v>16</v>
      </c>
      <c r="B8" s="10">
        <v>2000</v>
      </c>
      <c r="C8" s="12">
        <v>78</v>
      </c>
      <c r="D8" s="12">
        <v>30</v>
      </c>
      <c r="E8" s="12">
        <v>25</v>
      </c>
      <c r="F8" s="12">
        <v>70</v>
      </c>
      <c r="G8" s="15">
        <f t="shared" si="0"/>
        <v>203</v>
      </c>
    </row>
    <row r="9" spans="1:7" ht="12.75">
      <c r="A9" s="31" t="s">
        <v>16</v>
      </c>
      <c r="B9" s="10">
        <v>2001</v>
      </c>
      <c r="C9" s="12">
        <v>62</v>
      </c>
      <c r="D9" s="12">
        <v>34</v>
      </c>
      <c r="E9" s="12">
        <v>55</v>
      </c>
      <c r="F9" s="12">
        <v>60</v>
      </c>
      <c r="G9" s="15">
        <f t="shared" si="0"/>
        <v>211</v>
      </c>
    </row>
    <row r="10" spans="1:7" ht="12.75">
      <c r="A10" s="31" t="s">
        <v>16</v>
      </c>
      <c r="B10" s="32" t="s">
        <v>4</v>
      </c>
      <c r="C10" s="32">
        <f>SUM(C2:C9)</f>
        <v>467</v>
      </c>
      <c r="D10" s="32">
        <f>SUM(D2:D9)</f>
        <v>233</v>
      </c>
      <c r="E10" s="32">
        <f>SUM(E2:E9)</f>
        <v>269</v>
      </c>
      <c r="F10" s="32">
        <f>SUM(F2:F9)</f>
        <v>577</v>
      </c>
      <c r="G10" s="15">
        <f t="shared" si="0"/>
        <v>1546</v>
      </c>
    </row>
    <row r="11" spans="1:7" ht="12.75">
      <c r="A11" s="31" t="s">
        <v>17</v>
      </c>
      <c r="B11" s="10">
        <v>1994</v>
      </c>
      <c r="C11" s="10">
        <v>2</v>
      </c>
      <c r="D11" s="10">
        <v>0</v>
      </c>
      <c r="E11" s="10">
        <v>9</v>
      </c>
      <c r="F11" s="10">
        <v>129</v>
      </c>
      <c r="G11" s="15">
        <f t="shared" si="0"/>
        <v>140</v>
      </c>
    </row>
    <row r="12" spans="1:7" ht="12.75">
      <c r="A12" s="31" t="s">
        <v>17</v>
      </c>
      <c r="B12" s="10">
        <v>1995</v>
      </c>
      <c r="C12" s="10">
        <v>9</v>
      </c>
      <c r="D12" s="10">
        <v>2</v>
      </c>
      <c r="E12" s="10">
        <v>9</v>
      </c>
      <c r="F12" s="10">
        <v>97</v>
      </c>
      <c r="G12" s="15">
        <f t="shared" si="0"/>
        <v>117</v>
      </c>
    </row>
    <row r="13" spans="1:7" ht="12.75">
      <c r="A13" s="31" t="s">
        <v>17</v>
      </c>
      <c r="B13" s="10">
        <v>1996</v>
      </c>
      <c r="C13" s="10">
        <v>13</v>
      </c>
      <c r="D13" s="10">
        <v>4</v>
      </c>
      <c r="E13" s="10">
        <v>10</v>
      </c>
      <c r="F13" s="10">
        <v>101</v>
      </c>
      <c r="G13" s="15">
        <f t="shared" si="0"/>
        <v>128</v>
      </c>
    </row>
    <row r="14" spans="1:7" ht="12.75">
      <c r="A14" s="31" t="s">
        <v>17</v>
      </c>
      <c r="B14" s="10">
        <v>1997</v>
      </c>
      <c r="C14" s="10">
        <v>14</v>
      </c>
      <c r="D14" s="10">
        <v>1</v>
      </c>
      <c r="E14" s="10">
        <v>16</v>
      </c>
      <c r="F14" s="10">
        <v>69</v>
      </c>
      <c r="G14" s="15">
        <f t="shared" si="0"/>
        <v>100</v>
      </c>
    </row>
    <row r="15" spans="1:7" ht="12.75">
      <c r="A15" s="31" t="s">
        <v>17</v>
      </c>
      <c r="B15" s="10">
        <v>1998</v>
      </c>
      <c r="C15" s="10">
        <v>19</v>
      </c>
      <c r="D15" s="10">
        <v>4</v>
      </c>
      <c r="E15" s="10">
        <v>9</v>
      </c>
      <c r="F15" s="10">
        <v>71</v>
      </c>
      <c r="G15" s="15">
        <f t="shared" si="0"/>
        <v>103</v>
      </c>
    </row>
    <row r="16" spans="1:7" ht="12.75">
      <c r="A16" s="31" t="s">
        <v>17</v>
      </c>
      <c r="B16" s="10">
        <v>1999</v>
      </c>
      <c r="C16" s="10">
        <v>17</v>
      </c>
      <c r="D16" s="10">
        <v>2</v>
      </c>
      <c r="E16" s="10">
        <v>3</v>
      </c>
      <c r="F16" s="10">
        <v>69</v>
      </c>
      <c r="G16" s="15">
        <f t="shared" si="0"/>
        <v>91</v>
      </c>
    </row>
    <row r="17" spans="1:7" ht="12.75">
      <c r="A17" s="31" t="s">
        <v>17</v>
      </c>
      <c r="B17" s="10">
        <v>2000</v>
      </c>
      <c r="C17" s="10">
        <v>18</v>
      </c>
      <c r="D17" s="10">
        <v>2</v>
      </c>
      <c r="E17" s="10">
        <v>5</v>
      </c>
      <c r="F17" s="10">
        <v>65</v>
      </c>
      <c r="G17" s="15">
        <f t="shared" si="0"/>
        <v>90</v>
      </c>
    </row>
    <row r="18" spans="1:7" s="2" customFormat="1" ht="12.75">
      <c r="A18" s="6" t="s">
        <v>17</v>
      </c>
      <c r="B18" s="10">
        <v>2001</v>
      </c>
      <c r="C18" s="38">
        <v>44</v>
      </c>
      <c r="D18" s="38">
        <v>3</v>
      </c>
      <c r="E18" s="38">
        <v>10</v>
      </c>
      <c r="F18" s="38">
        <v>88</v>
      </c>
      <c r="G18" s="15">
        <f t="shared" si="0"/>
        <v>145</v>
      </c>
    </row>
    <row r="19" spans="1:7" ht="12.75">
      <c r="A19" s="31" t="s">
        <v>17</v>
      </c>
      <c r="B19" s="32" t="s">
        <v>4</v>
      </c>
      <c r="C19" s="32">
        <f>SUM(C11:C18)</f>
        <v>136</v>
      </c>
      <c r="D19" s="32">
        <f>SUM(D11:D18)</f>
        <v>18</v>
      </c>
      <c r="E19" s="32">
        <f>SUM(E11:E18)</f>
        <v>71</v>
      </c>
      <c r="F19" s="32">
        <f>SUM(F11:F18)</f>
        <v>689</v>
      </c>
      <c r="G19" s="15">
        <f t="shared" si="0"/>
        <v>914</v>
      </c>
    </row>
    <row r="20" spans="1:7" ht="12.75">
      <c r="A20" s="17" t="s">
        <v>18</v>
      </c>
      <c r="B20" s="10">
        <v>1994</v>
      </c>
      <c r="C20" s="10">
        <v>244</v>
      </c>
      <c r="D20" s="10">
        <v>136</v>
      </c>
      <c r="E20" s="10">
        <v>7</v>
      </c>
      <c r="F20" s="10">
        <v>0</v>
      </c>
      <c r="G20" s="15">
        <f t="shared" si="0"/>
        <v>387</v>
      </c>
    </row>
    <row r="21" spans="1:7" ht="12.75">
      <c r="A21" s="17" t="s">
        <v>18</v>
      </c>
      <c r="B21" s="10">
        <v>1995</v>
      </c>
      <c r="C21" s="10">
        <v>184</v>
      </c>
      <c r="D21" s="10">
        <v>48</v>
      </c>
      <c r="E21" s="10">
        <v>1</v>
      </c>
      <c r="F21" s="10">
        <v>2</v>
      </c>
      <c r="G21" s="15">
        <f t="shared" si="0"/>
        <v>235</v>
      </c>
    </row>
    <row r="22" spans="1:7" ht="12.75">
      <c r="A22" s="17" t="s">
        <v>18</v>
      </c>
      <c r="B22" s="10">
        <v>1996</v>
      </c>
      <c r="C22" s="10">
        <v>193</v>
      </c>
      <c r="D22" s="10">
        <v>18</v>
      </c>
      <c r="E22" s="10">
        <v>1</v>
      </c>
      <c r="F22" s="10">
        <v>0</v>
      </c>
      <c r="G22" s="15">
        <f t="shared" si="0"/>
        <v>212</v>
      </c>
    </row>
    <row r="23" spans="1:7" ht="12.75">
      <c r="A23" s="17" t="s">
        <v>18</v>
      </c>
      <c r="B23" s="10">
        <v>1997</v>
      </c>
      <c r="C23" s="10">
        <v>196</v>
      </c>
      <c r="D23" s="10">
        <v>30</v>
      </c>
      <c r="E23" s="10">
        <v>7</v>
      </c>
      <c r="F23" s="10">
        <v>2</v>
      </c>
      <c r="G23" s="15">
        <f t="shared" si="0"/>
        <v>235</v>
      </c>
    </row>
    <row r="24" spans="1:7" ht="12.75">
      <c r="A24" s="17" t="s">
        <v>18</v>
      </c>
      <c r="B24" s="10">
        <v>1998</v>
      </c>
      <c r="C24" s="10">
        <v>231</v>
      </c>
      <c r="D24" s="10">
        <v>53</v>
      </c>
      <c r="E24" s="10">
        <v>4</v>
      </c>
      <c r="F24" s="10">
        <v>4</v>
      </c>
      <c r="G24" s="15">
        <f t="shared" si="0"/>
        <v>292</v>
      </c>
    </row>
    <row r="25" spans="1:7" ht="12.75">
      <c r="A25" s="17" t="s">
        <v>18</v>
      </c>
      <c r="B25" s="10">
        <v>1999</v>
      </c>
      <c r="C25" s="12">
        <v>217</v>
      </c>
      <c r="D25" s="12">
        <v>20</v>
      </c>
      <c r="E25" s="12">
        <v>2</v>
      </c>
      <c r="F25" s="12">
        <v>2</v>
      </c>
      <c r="G25" s="15">
        <f t="shared" si="0"/>
        <v>241</v>
      </c>
    </row>
    <row r="26" spans="1:7" ht="12.75">
      <c r="A26" s="17" t="s">
        <v>18</v>
      </c>
      <c r="B26" s="10">
        <v>2000</v>
      </c>
      <c r="C26" s="12">
        <v>230</v>
      </c>
      <c r="D26" s="12">
        <v>11</v>
      </c>
      <c r="E26" s="12">
        <v>3</v>
      </c>
      <c r="F26" s="12">
        <v>9</v>
      </c>
      <c r="G26" s="15">
        <f t="shared" si="0"/>
        <v>253</v>
      </c>
    </row>
    <row r="27" spans="1:7" ht="12.75">
      <c r="A27" s="17" t="s">
        <v>18</v>
      </c>
      <c r="B27" s="10">
        <v>2001</v>
      </c>
      <c r="C27" s="12">
        <v>284</v>
      </c>
      <c r="D27" s="12">
        <v>14</v>
      </c>
      <c r="E27" s="12">
        <v>2</v>
      </c>
      <c r="F27" s="12">
        <v>6</v>
      </c>
      <c r="G27" s="15">
        <f t="shared" si="0"/>
        <v>306</v>
      </c>
    </row>
    <row r="28" spans="1:7" ht="12.75">
      <c r="A28" s="17" t="s">
        <v>18</v>
      </c>
      <c r="B28" s="32" t="s">
        <v>4</v>
      </c>
      <c r="C28" s="32">
        <f>SUM(C20:C27)</f>
        <v>1779</v>
      </c>
      <c r="D28" s="32">
        <f>SUM(D20:D27)</f>
        <v>330</v>
      </c>
      <c r="E28" s="32">
        <f>SUM(E20:E27)</f>
        <v>27</v>
      </c>
      <c r="F28" s="32">
        <f>SUM(F20:F27)</f>
        <v>25</v>
      </c>
      <c r="G28" s="15">
        <f t="shared" si="0"/>
        <v>2161</v>
      </c>
    </row>
    <row r="29" spans="1:7" ht="12.75">
      <c r="A29" s="17" t="s">
        <v>19</v>
      </c>
      <c r="B29" s="10">
        <v>1994</v>
      </c>
      <c r="C29" s="10">
        <v>64</v>
      </c>
      <c r="D29" s="10">
        <v>54</v>
      </c>
      <c r="E29" s="10">
        <v>5</v>
      </c>
      <c r="F29" s="10">
        <v>0</v>
      </c>
      <c r="G29" s="15">
        <f t="shared" si="0"/>
        <v>123</v>
      </c>
    </row>
    <row r="30" spans="1:7" ht="12.75">
      <c r="A30" s="17" t="s">
        <v>19</v>
      </c>
      <c r="B30" s="10">
        <v>1995</v>
      </c>
      <c r="C30" s="10">
        <v>68</v>
      </c>
      <c r="D30" s="10">
        <v>49</v>
      </c>
      <c r="E30" s="10">
        <v>6</v>
      </c>
      <c r="F30" s="10">
        <v>4</v>
      </c>
      <c r="G30" s="15">
        <f t="shared" si="0"/>
        <v>127</v>
      </c>
    </row>
    <row r="31" spans="1:7" ht="12.75">
      <c r="A31" s="17" t="s">
        <v>19</v>
      </c>
      <c r="B31" s="10">
        <v>1996</v>
      </c>
      <c r="C31" s="10">
        <v>99</v>
      </c>
      <c r="D31" s="10">
        <v>50</v>
      </c>
      <c r="E31" s="10">
        <v>6</v>
      </c>
      <c r="F31" s="10">
        <v>5</v>
      </c>
      <c r="G31" s="15">
        <f t="shared" si="0"/>
        <v>160</v>
      </c>
    </row>
    <row r="32" spans="1:7" ht="12.75">
      <c r="A32" s="17" t="s">
        <v>19</v>
      </c>
      <c r="B32" s="10">
        <v>1997</v>
      </c>
      <c r="C32" s="10">
        <v>79</v>
      </c>
      <c r="D32" s="10">
        <v>58</v>
      </c>
      <c r="E32" s="10">
        <v>5</v>
      </c>
      <c r="F32" s="10">
        <v>7</v>
      </c>
      <c r="G32" s="15">
        <f t="shared" si="0"/>
        <v>149</v>
      </c>
    </row>
    <row r="33" spans="1:7" ht="12.75">
      <c r="A33" s="17" t="s">
        <v>19</v>
      </c>
      <c r="B33" s="10">
        <v>1998</v>
      </c>
      <c r="C33" s="10">
        <v>87</v>
      </c>
      <c r="D33" s="10">
        <v>93</v>
      </c>
      <c r="E33" s="10">
        <v>5</v>
      </c>
      <c r="F33" s="10">
        <v>13</v>
      </c>
      <c r="G33" s="15">
        <f t="shared" si="0"/>
        <v>198</v>
      </c>
    </row>
    <row r="34" spans="1:7" ht="12.75">
      <c r="A34" s="17" t="s">
        <v>19</v>
      </c>
      <c r="B34" s="10">
        <v>1999</v>
      </c>
      <c r="C34" s="12">
        <v>78</v>
      </c>
      <c r="D34" s="12">
        <v>83</v>
      </c>
      <c r="E34" s="12">
        <v>11</v>
      </c>
      <c r="F34" s="12">
        <v>13</v>
      </c>
      <c r="G34" s="15">
        <f t="shared" si="0"/>
        <v>185</v>
      </c>
    </row>
    <row r="35" spans="1:7" ht="12.75">
      <c r="A35" s="17" t="s">
        <v>19</v>
      </c>
      <c r="B35" s="10">
        <v>2000</v>
      </c>
      <c r="C35" s="12">
        <v>92</v>
      </c>
      <c r="D35" s="12">
        <v>91</v>
      </c>
      <c r="E35" s="12">
        <v>12</v>
      </c>
      <c r="F35" s="12">
        <v>6</v>
      </c>
      <c r="G35" s="15">
        <f t="shared" si="0"/>
        <v>201</v>
      </c>
    </row>
    <row r="36" spans="1:7" ht="12.75">
      <c r="A36" s="17" t="s">
        <v>19</v>
      </c>
      <c r="B36" s="10">
        <v>2001</v>
      </c>
      <c r="C36" s="12">
        <v>128</v>
      </c>
      <c r="D36" s="12">
        <v>50</v>
      </c>
      <c r="E36" s="12">
        <v>13</v>
      </c>
      <c r="F36" s="12">
        <v>6</v>
      </c>
      <c r="G36" s="15">
        <f t="shared" si="0"/>
        <v>197</v>
      </c>
    </row>
    <row r="37" spans="1:7" ht="12.75">
      <c r="A37" s="17" t="s">
        <v>19</v>
      </c>
      <c r="B37" s="32" t="s">
        <v>4</v>
      </c>
      <c r="C37" s="32">
        <f>SUM(C29:C36)</f>
        <v>695</v>
      </c>
      <c r="D37" s="32">
        <f>SUM(D29:D36)</f>
        <v>528</v>
      </c>
      <c r="E37" s="32">
        <f>SUM(E29:E36)</f>
        <v>63</v>
      </c>
      <c r="F37" s="32">
        <f>SUM(F29:F36)</f>
        <v>54</v>
      </c>
      <c r="G37" s="15">
        <f t="shared" si="0"/>
        <v>1340</v>
      </c>
    </row>
    <row r="38" spans="1:7" ht="12.75">
      <c r="A38" s="17" t="s">
        <v>20</v>
      </c>
      <c r="B38" s="10">
        <v>1994</v>
      </c>
      <c r="C38" s="10">
        <v>9</v>
      </c>
      <c r="D38" s="10">
        <v>12</v>
      </c>
      <c r="E38" s="10">
        <v>7</v>
      </c>
      <c r="F38" s="10">
        <v>209</v>
      </c>
      <c r="G38" s="15">
        <f t="shared" si="0"/>
        <v>237</v>
      </c>
    </row>
    <row r="39" spans="1:7" ht="12.75">
      <c r="A39" s="17" t="s">
        <v>20</v>
      </c>
      <c r="B39" s="10">
        <v>1995</v>
      </c>
      <c r="C39" s="10">
        <v>24</v>
      </c>
      <c r="D39" s="10">
        <v>26</v>
      </c>
      <c r="E39" s="10">
        <v>6</v>
      </c>
      <c r="F39" s="10">
        <v>176</v>
      </c>
      <c r="G39" s="15">
        <f t="shared" si="0"/>
        <v>232</v>
      </c>
    </row>
    <row r="40" spans="1:7" ht="12.75">
      <c r="A40" s="17" t="s">
        <v>20</v>
      </c>
      <c r="B40" s="10">
        <v>1996</v>
      </c>
      <c r="C40" s="10">
        <v>24</v>
      </c>
      <c r="D40" s="10">
        <v>20</v>
      </c>
      <c r="E40" s="10">
        <v>4</v>
      </c>
      <c r="F40" s="10">
        <v>184</v>
      </c>
      <c r="G40" s="15">
        <f t="shared" si="0"/>
        <v>232</v>
      </c>
    </row>
    <row r="41" spans="1:7" ht="12.75">
      <c r="A41" s="17" t="s">
        <v>20</v>
      </c>
      <c r="B41" s="10">
        <v>1997</v>
      </c>
      <c r="C41" s="10">
        <v>30</v>
      </c>
      <c r="D41" s="10">
        <v>15</v>
      </c>
      <c r="E41" s="10">
        <v>4</v>
      </c>
      <c r="F41" s="10">
        <v>159</v>
      </c>
      <c r="G41" s="15">
        <f t="shared" si="0"/>
        <v>208</v>
      </c>
    </row>
    <row r="42" spans="1:7" ht="12.75">
      <c r="A42" s="17" t="s">
        <v>20</v>
      </c>
      <c r="B42" s="10">
        <v>1998</v>
      </c>
      <c r="C42" s="10">
        <v>30</v>
      </c>
      <c r="D42" s="10">
        <v>7</v>
      </c>
      <c r="E42" s="10">
        <v>5</v>
      </c>
      <c r="F42" s="10">
        <v>162</v>
      </c>
      <c r="G42" s="15">
        <f t="shared" si="0"/>
        <v>204</v>
      </c>
    </row>
    <row r="43" spans="1:7" ht="12.75">
      <c r="A43" s="17" t="s">
        <v>20</v>
      </c>
      <c r="B43" s="10">
        <v>1999</v>
      </c>
      <c r="C43" s="12">
        <v>40</v>
      </c>
      <c r="D43" s="12">
        <v>10</v>
      </c>
      <c r="E43" s="12">
        <v>7</v>
      </c>
      <c r="F43" s="12">
        <v>146</v>
      </c>
      <c r="G43" s="15">
        <f t="shared" si="0"/>
        <v>203</v>
      </c>
    </row>
    <row r="44" spans="1:7" ht="12.75">
      <c r="A44" s="17" t="s">
        <v>20</v>
      </c>
      <c r="B44" s="10">
        <v>2000</v>
      </c>
      <c r="C44" s="12">
        <v>41</v>
      </c>
      <c r="D44" s="12">
        <v>13</v>
      </c>
      <c r="E44" s="12">
        <v>13</v>
      </c>
      <c r="F44" s="12">
        <v>134</v>
      </c>
      <c r="G44" s="15">
        <f t="shared" si="0"/>
        <v>201</v>
      </c>
    </row>
    <row r="45" spans="1:7" ht="12.75">
      <c r="A45" s="17" t="s">
        <v>20</v>
      </c>
      <c r="B45" s="10">
        <v>2001</v>
      </c>
      <c r="C45" s="12">
        <v>34</v>
      </c>
      <c r="D45" s="12">
        <v>16</v>
      </c>
      <c r="E45" s="12">
        <v>12</v>
      </c>
      <c r="F45" s="12">
        <v>115</v>
      </c>
      <c r="G45" s="15">
        <f t="shared" si="0"/>
        <v>177</v>
      </c>
    </row>
    <row r="46" spans="1:7" ht="12.75">
      <c r="A46" s="17" t="s">
        <v>20</v>
      </c>
      <c r="B46" s="32" t="s">
        <v>4</v>
      </c>
      <c r="C46" s="32">
        <f>SUM(C38:C45)</f>
        <v>232</v>
      </c>
      <c r="D46" s="32">
        <f>SUM(D38:D45)</f>
        <v>119</v>
      </c>
      <c r="E46" s="32">
        <f>SUM(E38:E45)</f>
        <v>58</v>
      </c>
      <c r="F46" s="32">
        <f>SUM(F38:F45)</f>
        <v>1285</v>
      </c>
      <c r="G46" s="15">
        <f t="shared" si="0"/>
        <v>1694</v>
      </c>
    </row>
    <row r="47" spans="1:7" ht="12.75">
      <c r="A47" s="17" t="s">
        <v>21</v>
      </c>
      <c r="B47" s="10">
        <v>1994</v>
      </c>
      <c r="C47" s="10">
        <v>0</v>
      </c>
      <c r="D47" s="10">
        <v>2</v>
      </c>
      <c r="E47" s="10">
        <v>9</v>
      </c>
      <c r="F47" s="10">
        <v>159</v>
      </c>
      <c r="G47" s="15">
        <f t="shared" si="0"/>
        <v>170</v>
      </c>
    </row>
    <row r="48" spans="1:7" ht="12.75">
      <c r="A48" s="17" t="s">
        <v>21</v>
      </c>
      <c r="B48" s="10">
        <v>1995</v>
      </c>
      <c r="C48" s="10">
        <v>2</v>
      </c>
      <c r="D48" s="10">
        <v>2</v>
      </c>
      <c r="E48" s="10">
        <v>26</v>
      </c>
      <c r="F48" s="10">
        <v>131</v>
      </c>
      <c r="G48" s="15">
        <f t="shared" si="0"/>
        <v>161</v>
      </c>
    </row>
    <row r="49" spans="1:7" ht="12.75">
      <c r="A49" s="17" t="s">
        <v>21</v>
      </c>
      <c r="B49" s="10">
        <v>1996</v>
      </c>
      <c r="C49" s="10">
        <v>0</v>
      </c>
      <c r="D49" s="10">
        <v>8</v>
      </c>
      <c r="E49" s="10">
        <v>53</v>
      </c>
      <c r="F49" s="10">
        <v>108</v>
      </c>
      <c r="G49" s="15">
        <f t="shared" si="0"/>
        <v>169</v>
      </c>
    </row>
    <row r="50" spans="1:7" ht="12.75">
      <c r="A50" s="17" t="s">
        <v>21</v>
      </c>
      <c r="B50" s="10">
        <v>1997</v>
      </c>
      <c r="C50" s="10">
        <v>6</v>
      </c>
      <c r="D50" s="10">
        <v>15</v>
      </c>
      <c r="E50" s="10">
        <v>49</v>
      </c>
      <c r="F50" s="10">
        <v>122</v>
      </c>
      <c r="G50" s="15">
        <f t="shared" si="0"/>
        <v>192</v>
      </c>
    </row>
    <row r="51" spans="1:7" ht="12.75">
      <c r="A51" s="17" t="s">
        <v>21</v>
      </c>
      <c r="B51" s="10">
        <v>1998</v>
      </c>
      <c r="C51" s="10">
        <v>4</v>
      </c>
      <c r="D51" s="10">
        <v>28</v>
      </c>
      <c r="E51" s="10">
        <v>32</v>
      </c>
      <c r="F51" s="10">
        <v>123</v>
      </c>
      <c r="G51" s="15">
        <f t="shared" si="0"/>
        <v>187</v>
      </c>
    </row>
    <row r="52" spans="1:7" ht="12.75">
      <c r="A52" s="17" t="s">
        <v>21</v>
      </c>
      <c r="B52" s="10">
        <v>1999</v>
      </c>
      <c r="C52" s="10">
        <v>2</v>
      </c>
      <c r="D52" s="10">
        <v>20</v>
      </c>
      <c r="E52" s="10">
        <v>28</v>
      </c>
      <c r="F52" s="10">
        <v>135</v>
      </c>
      <c r="G52" s="15">
        <f t="shared" si="0"/>
        <v>185</v>
      </c>
    </row>
    <row r="53" spans="1:7" ht="12.75">
      <c r="A53" s="17" t="s">
        <v>21</v>
      </c>
      <c r="B53" s="10">
        <v>2000</v>
      </c>
      <c r="C53" s="10">
        <v>4</v>
      </c>
      <c r="D53" s="10">
        <v>22</v>
      </c>
      <c r="E53" s="10">
        <v>55</v>
      </c>
      <c r="F53" s="10">
        <v>114</v>
      </c>
      <c r="G53" s="15">
        <f t="shared" si="0"/>
        <v>195</v>
      </c>
    </row>
    <row r="54" spans="1:7" ht="12.75">
      <c r="A54" s="17" t="s">
        <v>21</v>
      </c>
      <c r="B54" s="10">
        <v>2001</v>
      </c>
      <c r="C54" s="38">
        <v>4</v>
      </c>
      <c r="D54" s="38">
        <v>12</v>
      </c>
      <c r="E54" s="38">
        <v>31</v>
      </c>
      <c r="F54" s="38">
        <v>123</v>
      </c>
      <c r="G54" s="15">
        <f t="shared" si="0"/>
        <v>170</v>
      </c>
    </row>
    <row r="55" spans="1:7" ht="12.75">
      <c r="A55" s="17" t="s">
        <v>21</v>
      </c>
      <c r="B55" s="32" t="s">
        <v>4</v>
      </c>
      <c r="C55" s="32">
        <f>SUM(C47:C54)</f>
        <v>22</v>
      </c>
      <c r="D55" s="32">
        <f>SUM(D47:D54)</f>
        <v>109</v>
      </c>
      <c r="E55" s="32">
        <f>SUM(E47:E54)</f>
        <v>283</v>
      </c>
      <c r="F55" s="32">
        <f>SUM(F47:F54)</f>
        <v>1015</v>
      </c>
      <c r="G55" s="15">
        <f t="shared" si="0"/>
        <v>1429</v>
      </c>
    </row>
    <row r="56" spans="1:7" ht="12.75">
      <c r="A56" s="17" t="s">
        <v>22</v>
      </c>
      <c r="B56" s="10">
        <v>1994</v>
      </c>
      <c r="C56" s="10">
        <v>32</v>
      </c>
      <c r="D56" s="10">
        <v>9</v>
      </c>
      <c r="E56" s="10">
        <v>0</v>
      </c>
      <c r="F56" s="10">
        <v>0</v>
      </c>
      <c r="G56" s="15">
        <f t="shared" si="0"/>
        <v>41</v>
      </c>
    </row>
    <row r="57" spans="1:7" ht="12.75">
      <c r="A57" s="17" t="s">
        <v>22</v>
      </c>
      <c r="B57" s="10">
        <v>1995</v>
      </c>
      <c r="C57" s="10">
        <v>30</v>
      </c>
      <c r="D57" s="10">
        <v>6</v>
      </c>
      <c r="E57" s="10">
        <v>1</v>
      </c>
      <c r="F57" s="10">
        <v>1</v>
      </c>
      <c r="G57" s="15">
        <f t="shared" si="0"/>
        <v>38</v>
      </c>
    </row>
    <row r="58" spans="1:7" ht="12.75">
      <c r="A58" s="17" t="s">
        <v>22</v>
      </c>
      <c r="B58" s="10">
        <v>1996</v>
      </c>
      <c r="C58" s="10">
        <v>42</v>
      </c>
      <c r="D58" s="10">
        <v>17</v>
      </c>
      <c r="E58" s="10">
        <v>2</v>
      </c>
      <c r="F58" s="10">
        <v>1</v>
      </c>
      <c r="G58" s="15">
        <f t="shared" si="0"/>
        <v>62</v>
      </c>
    </row>
    <row r="59" spans="1:7" ht="12.75">
      <c r="A59" s="17" t="s">
        <v>22</v>
      </c>
      <c r="B59" s="10">
        <v>1997</v>
      </c>
      <c r="C59" s="10">
        <v>47</v>
      </c>
      <c r="D59" s="10">
        <v>15</v>
      </c>
      <c r="E59" s="10">
        <v>0</v>
      </c>
      <c r="F59" s="10">
        <v>1</v>
      </c>
      <c r="G59" s="15">
        <f t="shared" si="0"/>
        <v>63</v>
      </c>
    </row>
    <row r="60" spans="1:7" ht="12.75">
      <c r="A60" s="17" t="s">
        <v>22</v>
      </c>
      <c r="B60" s="10">
        <v>1998</v>
      </c>
      <c r="C60" s="10">
        <v>43</v>
      </c>
      <c r="D60" s="10">
        <v>20</v>
      </c>
      <c r="E60" s="10">
        <v>1</v>
      </c>
      <c r="F60" s="10">
        <v>0</v>
      </c>
      <c r="G60" s="15">
        <f t="shared" si="0"/>
        <v>64</v>
      </c>
    </row>
    <row r="61" spans="1:7" ht="12.75">
      <c r="A61" s="17" t="s">
        <v>22</v>
      </c>
      <c r="B61" s="10">
        <v>1999</v>
      </c>
      <c r="C61" s="12">
        <v>46</v>
      </c>
      <c r="D61" s="12">
        <v>23</v>
      </c>
      <c r="E61" s="12">
        <v>3</v>
      </c>
      <c r="F61" s="12">
        <v>0</v>
      </c>
      <c r="G61" s="15">
        <f t="shared" si="0"/>
        <v>72</v>
      </c>
    </row>
    <row r="62" spans="1:7" ht="12.75">
      <c r="A62" s="17" t="s">
        <v>22</v>
      </c>
      <c r="B62" s="10">
        <v>2000</v>
      </c>
      <c r="C62" s="12">
        <v>61</v>
      </c>
      <c r="D62" s="12">
        <v>29</v>
      </c>
      <c r="E62" s="12">
        <v>0</v>
      </c>
      <c r="F62" s="12">
        <v>1</v>
      </c>
      <c r="G62" s="15">
        <f t="shared" si="0"/>
        <v>91</v>
      </c>
    </row>
    <row r="63" spans="1:7" ht="12.75">
      <c r="A63" s="17" t="s">
        <v>22</v>
      </c>
      <c r="B63" s="10">
        <v>2001</v>
      </c>
      <c r="C63" s="12">
        <v>75</v>
      </c>
      <c r="D63" s="12">
        <v>15</v>
      </c>
      <c r="E63" s="12">
        <v>3</v>
      </c>
      <c r="F63" s="12">
        <v>3</v>
      </c>
      <c r="G63" s="15">
        <f t="shared" si="0"/>
        <v>96</v>
      </c>
    </row>
    <row r="64" spans="1:7" ht="12.75">
      <c r="A64" s="17" t="s">
        <v>22</v>
      </c>
      <c r="B64" s="32" t="s">
        <v>4</v>
      </c>
      <c r="C64" s="32">
        <f>SUM(C56:C63)</f>
        <v>376</v>
      </c>
      <c r="D64" s="32">
        <f>SUM(D56:D63)</f>
        <v>134</v>
      </c>
      <c r="E64" s="32">
        <f>SUM(E56:E63)</f>
        <v>10</v>
      </c>
      <c r="F64" s="32">
        <f>SUM(F56:F63)</f>
        <v>7</v>
      </c>
      <c r="G64" s="15">
        <f t="shared" si="0"/>
        <v>527</v>
      </c>
    </row>
    <row r="65" spans="1:7" ht="12.75">
      <c r="A65" s="17" t="s">
        <v>23</v>
      </c>
      <c r="B65" s="10">
        <v>1994</v>
      </c>
      <c r="C65" s="10">
        <v>41</v>
      </c>
      <c r="D65" s="10">
        <v>71</v>
      </c>
      <c r="E65" s="10">
        <v>4</v>
      </c>
      <c r="F65" s="10">
        <v>104</v>
      </c>
      <c r="G65" s="15">
        <f t="shared" si="0"/>
        <v>220</v>
      </c>
    </row>
    <row r="66" spans="1:7" ht="12.75">
      <c r="A66" s="17" t="s">
        <v>23</v>
      </c>
      <c r="B66" s="10">
        <v>1995</v>
      </c>
      <c r="C66" s="10">
        <v>38</v>
      </c>
      <c r="D66" s="10">
        <v>60</v>
      </c>
      <c r="E66" s="10">
        <v>3</v>
      </c>
      <c r="F66" s="10">
        <v>103</v>
      </c>
      <c r="G66" s="15">
        <f t="shared" si="0"/>
        <v>204</v>
      </c>
    </row>
    <row r="67" spans="1:7" ht="12.75">
      <c r="A67" s="17" t="s">
        <v>23</v>
      </c>
      <c r="B67" s="10">
        <v>1996</v>
      </c>
      <c r="C67" s="10">
        <v>69</v>
      </c>
      <c r="D67" s="10">
        <v>104</v>
      </c>
      <c r="E67" s="10">
        <v>3</v>
      </c>
      <c r="F67" s="10">
        <v>78</v>
      </c>
      <c r="G67" s="15">
        <f aca="true" t="shared" si="1" ref="G67:G73">SUM(C67:F67)</f>
        <v>254</v>
      </c>
    </row>
    <row r="68" spans="1:7" ht="12.75">
      <c r="A68" s="17" t="s">
        <v>23</v>
      </c>
      <c r="B68" s="10">
        <v>1997</v>
      </c>
      <c r="C68" s="10">
        <v>21</v>
      </c>
      <c r="D68" s="10">
        <v>80</v>
      </c>
      <c r="E68" s="10">
        <v>7</v>
      </c>
      <c r="F68" s="10">
        <v>108</v>
      </c>
      <c r="G68" s="15">
        <f t="shared" si="1"/>
        <v>216</v>
      </c>
    </row>
    <row r="69" spans="1:7" ht="12.75">
      <c r="A69" s="17" t="s">
        <v>23</v>
      </c>
      <c r="B69" s="10">
        <v>1998</v>
      </c>
      <c r="C69" s="10">
        <v>28</v>
      </c>
      <c r="D69" s="10">
        <v>90</v>
      </c>
      <c r="E69" s="10">
        <v>3</v>
      </c>
      <c r="F69" s="10">
        <v>88</v>
      </c>
      <c r="G69" s="15">
        <f t="shared" si="1"/>
        <v>209</v>
      </c>
    </row>
    <row r="70" spans="1:7" ht="12.75">
      <c r="A70" s="17" t="s">
        <v>23</v>
      </c>
      <c r="B70" s="10">
        <v>1999</v>
      </c>
      <c r="C70" s="12">
        <v>40</v>
      </c>
      <c r="D70" s="12">
        <v>100</v>
      </c>
      <c r="E70" s="12">
        <v>4</v>
      </c>
      <c r="F70" s="12">
        <v>76</v>
      </c>
      <c r="G70" s="15">
        <f t="shared" si="1"/>
        <v>220</v>
      </c>
    </row>
    <row r="71" spans="1:7" ht="12.75">
      <c r="A71" s="17" t="s">
        <v>23</v>
      </c>
      <c r="B71" s="10">
        <v>2000</v>
      </c>
      <c r="C71" s="12">
        <v>50</v>
      </c>
      <c r="D71" s="12">
        <v>96</v>
      </c>
      <c r="E71" s="12">
        <v>2</v>
      </c>
      <c r="F71" s="12">
        <v>100</v>
      </c>
      <c r="G71" s="15">
        <f t="shared" si="1"/>
        <v>248</v>
      </c>
    </row>
    <row r="72" spans="1:7" ht="12.75">
      <c r="A72" s="37" t="s">
        <v>23</v>
      </c>
      <c r="B72" s="12">
        <v>2001</v>
      </c>
      <c r="C72" s="12">
        <v>82</v>
      </c>
      <c r="D72" s="12">
        <v>83</v>
      </c>
      <c r="E72" s="12">
        <v>4</v>
      </c>
      <c r="F72" s="12">
        <v>96</v>
      </c>
      <c r="G72" s="15">
        <f t="shared" si="1"/>
        <v>265</v>
      </c>
    </row>
    <row r="73" spans="1:7" ht="13.5" thickBot="1">
      <c r="A73" s="33" t="s">
        <v>23</v>
      </c>
      <c r="B73" s="13" t="s">
        <v>4</v>
      </c>
      <c r="C73" s="13">
        <f>SUM(C65:C72)</f>
        <v>369</v>
      </c>
      <c r="D73" s="13">
        <f>SUM(D65:D72)</f>
        <v>684</v>
      </c>
      <c r="E73" s="13">
        <f>SUM(E65:E72)</f>
        <v>30</v>
      </c>
      <c r="F73" s="13">
        <f>SUM(F65:F72)</f>
        <v>753</v>
      </c>
      <c r="G73" s="14">
        <f t="shared" si="1"/>
        <v>1836</v>
      </c>
    </row>
    <row r="74" spans="2:7" ht="13.5" thickTop="1">
      <c r="B74" s="55" t="s">
        <v>34</v>
      </c>
      <c r="C74" s="51">
        <f>SUM(C10+C19+C28+C37+C46+C55+C64+C73)</f>
        <v>4076</v>
      </c>
      <c r="D74" s="51">
        <f>SUM(D10+D19+D28+D37+D46+D55+D64+D73)</f>
        <v>2155</v>
      </c>
      <c r="E74" s="51">
        <f>SUM(E10+E19+E28+E37+E46+E55+E64+E73)</f>
        <v>811</v>
      </c>
      <c r="F74" s="51">
        <f>SUM(F10+F19+F28+F37+F46+F55+F64+F73)</f>
        <v>4405</v>
      </c>
      <c r="G74" s="52">
        <f>SUM(G10+G19+G28+G37+G46+G55+G64+G73)</f>
        <v>11447</v>
      </c>
    </row>
    <row r="75" spans="2:8" ht="13.5" thickBot="1">
      <c r="B75" s="56" t="s">
        <v>4</v>
      </c>
      <c r="C75" s="53">
        <f>C74/G74</f>
        <v>0.35607582772778895</v>
      </c>
      <c r="D75" s="53">
        <f>D74/G74</f>
        <v>0.1882589324713899</v>
      </c>
      <c r="E75" s="53">
        <f>E74/G74</f>
        <v>0.07084825718528873</v>
      </c>
      <c r="F75" s="53">
        <f>F74/G74</f>
        <v>0.38481698261553243</v>
      </c>
      <c r="G75" s="54"/>
      <c r="H75" s="1"/>
    </row>
    <row r="76" spans="2:8" ht="13.5" thickTop="1">
      <c r="B76" s="1"/>
      <c r="C76" s="1"/>
      <c r="D76" s="1"/>
      <c r="E76" s="1"/>
      <c r="F76" s="1"/>
      <c r="G76" s="1"/>
      <c r="H76" s="1"/>
    </row>
    <row r="77" spans="3:7" ht="13.5" thickBot="1">
      <c r="C77" s="47" t="s">
        <v>26</v>
      </c>
      <c r="D77" s="47" t="s">
        <v>27</v>
      </c>
      <c r="E77" s="47" t="s">
        <v>36</v>
      </c>
      <c r="F77" s="47" t="s">
        <v>28</v>
      </c>
      <c r="G77" s="47" t="s">
        <v>31</v>
      </c>
    </row>
    <row r="78" spans="2:7" ht="13.5" thickTop="1">
      <c r="B78" s="57">
        <v>1995</v>
      </c>
      <c r="C78" s="58">
        <f>SUM(C3+C12+C21+C30+C39+C48+C57+C66)</f>
        <v>426</v>
      </c>
      <c r="D78" s="58">
        <f>SUM(D3+D12+D21+D30+D39+D48+D57+D66)</f>
        <v>217</v>
      </c>
      <c r="E78" s="58">
        <f>SUM(E3+E12+E21+E30+E39+E48+E57+E66)</f>
        <v>79</v>
      </c>
      <c r="F78" s="58">
        <f>SUM(F3+F12+F21+F30+F39+F48+F57+F66)</f>
        <v>582</v>
      </c>
      <c r="G78" s="58">
        <f>SUM(G3+G12+G21+G30+G39+G48+G57+G66)</f>
        <v>1304</v>
      </c>
    </row>
    <row r="79" spans="2:7" ht="12.75">
      <c r="B79" s="61">
        <v>19.95</v>
      </c>
      <c r="C79" s="62">
        <f>C78/G78</f>
        <v>0.3266871165644172</v>
      </c>
      <c r="D79" s="62">
        <f>D78/G78</f>
        <v>0.1664110429447853</v>
      </c>
      <c r="E79" s="62">
        <f>E78/G78</f>
        <v>0.06058282208588957</v>
      </c>
      <c r="F79" s="62">
        <f>F78/G78</f>
        <v>0.44631901840490795</v>
      </c>
      <c r="G79" s="28"/>
    </row>
    <row r="80" spans="2:7" ht="12.75">
      <c r="B80" s="17">
        <v>1996</v>
      </c>
      <c r="C80" s="42">
        <f>SUM(C4+C13+C22+C31+C40+C49+C58+C67)</f>
        <v>485</v>
      </c>
      <c r="D80" s="42">
        <f>SUM(D4+D13+D22+D31+D40+D49+D58+D67)</f>
        <v>249</v>
      </c>
      <c r="E80" s="42">
        <f>SUM(E4+E13+E22+E31+E40+E49+E58+E67)</f>
        <v>112</v>
      </c>
      <c r="F80" s="42">
        <f>SUM(F4+F13+F22+F31+F40+F49+F58+F67)</f>
        <v>553</v>
      </c>
      <c r="G80" s="42">
        <f>SUM(G4+G13+G22+G31+G40+G49+G58+G67)</f>
        <v>1399</v>
      </c>
    </row>
    <row r="81" spans="2:7" ht="12.75">
      <c r="B81" s="61">
        <v>19.96</v>
      </c>
      <c r="C81" s="62">
        <f>C80/G80</f>
        <v>0.34667619728377413</v>
      </c>
      <c r="D81" s="62">
        <f>D80/G80</f>
        <v>0.1779842744817727</v>
      </c>
      <c r="E81" s="62">
        <f>E80/G80</f>
        <v>0.08005718370264475</v>
      </c>
      <c r="F81" s="62">
        <f>F80/G80</f>
        <v>0.39528234453180844</v>
      </c>
      <c r="G81" s="28"/>
    </row>
    <row r="82" spans="2:7" ht="13.5" thickBot="1">
      <c r="B82" s="33" t="s">
        <v>35</v>
      </c>
      <c r="C82" s="59"/>
      <c r="D82" s="59"/>
      <c r="E82" s="59"/>
      <c r="F82" s="59"/>
      <c r="G82" s="60"/>
    </row>
    <row r="83" ht="13.5" thickTop="1"/>
  </sheetData>
  <printOptions/>
  <pageMargins left="0.75" right="0.75" top="1" bottom="1" header="0.5" footer="0.5"/>
  <pageSetup horizontalDpi="300" verticalDpi="300" orientation="landscape" paperSize="9" scale="92" r:id="rId2"/>
  <headerFooter alignWithMargins="0">
    <oddFooter>&amp;CMedical Schools Admission Patterns 1994-2001&amp;R&amp;P of &amp;N</oddFooter>
  </headerFooter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52">
      <selection activeCell="H75" sqref="H75"/>
    </sheetView>
  </sheetViews>
  <sheetFormatPr defaultColWidth="9.140625" defaultRowHeight="12.75"/>
  <cols>
    <col min="1" max="1" width="14.7109375" style="0" customWidth="1"/>
    <col min="2" max="2" width="10.28125" style="0" customWidth="1"/>
    <col min="3" max="3" width="10.57421875" style="47" customWidth="1"/>
    <col min="4" max="4" width="11.00390625" style="47" customWidth="1"/>
    <col min="5" max="5" width="12.00390625" style="47" customWidth="1"/>
    <col min="6" max="6" width="9.140625" style="47" customWidth="1"/>
    <col min="7" max="7" width="10.57421875" style="47" customWidth="1"/>
  </cols>
  <sheetData>
    <row r="1" spans="1:7" s="1" customFormat="1" ht="13.5" thickTop="1">
      <c r="A1" s="20" t="s">
        <v>15</v>
      </c>
      <c r="B1" s="21" t="s">
        <v>0</v>
      </c>
      <c r="C1" s="40" t="s">
        <v>1</v>
      </c>
      <c r="D1" s="40" t="s">
        <v>2</v>
      </c>
      <c r="E1" s="40" t="s">
        <v>5</v>
      </c>
      <c r="F1" s="40" t="s">
        <v>3</v>
      </c>
      <c r="G1" s="41" t="s">
        <v>4</v>
      </c>
    </row>
    <row r="2" spans="1:7" ht="12.75">
      <c r="A2" s="17" t="s">
        <v>16</v>
      </c>
      <c r="B2" s="18">
        <v>1994</v>
      </c>
      <c r="C2" s="18">
        <v>13</v>
      </c>
      <c r="D2" s="18">
        <v>12</v>
      </c>
      <c r="E2" s="18">
        <v>23</v>
      </c>
      <c r="F2" s="18">
        <v>119</v>
      </c>
      <c r="G2" s="28">
        <f aca="true" t="shared" si="0" ref="G2:G9">SUM(C2:F2)</f>
        <v>167</v>
      </c>
    </row>
    <row r="3" spans="1:7" ht="12.75">
      <c r="A3" s="17" t="s">
        <v>16</v>
      </c>
      <c r="B3" s="18">
        <v>1995</v>
      </c>
      <c r="C3" s="18">
        <v>4</v>
      </c>
      <c r="D3" s="18">
        <v>19</v>
      </c>
      <c r="E3" s="18">
        <v>26</v>
      </c>
      <c r="F3" s="18">
        <v>100</v>
      </c>
      <c r="G3" s="28">
        <f t="shared" si="0"/>
        <v>149</v>
      </c>
    </row>
    <row r="4" spans="1:7" ht="12.75">
      <c r="A4" s="17" t="s">
        <v>16</v>
      </c>
      <c r="B4" s="18">
        <v>1996</v>
      </c>
      <c r="C4" s="18">
        <v>8</v>
      </c>
      <c r="D4" s="18">
        <v>19</v>
      </c>
      <c r="E4" s="18">
        <v>26</v>
      </c>
      <c r="F4" s="18">
        <v>100</v>
      </c>
      <c r="G4" s="28">
        <f t="shared" si="0"/>
        <v>153</v>
      </c>
    </row>
    <row r="5" spans="1:7" ht="12.75">
      <c r="A5" s="17" t="s">
        <v>16</v>
      </c>
      <c r="B5" s="18">
        <v>1997</v>
      </c>
      <c r="C5" s="18">
        <v>17</v>
      </c>
      <c r="D5" s="18">
        <v>20</v>
      </c>
      <c r="E5" s="18">
        <v>15</v>
      </c>
      <c r="F5" s="18">
        <v>95</v>
      </c>
      <c r="G5" s="28">
        <f t="shared" si="0"/>
        <v>147</v>
      </c>
    </row>
    <row r="6" spans="1:7" ht="12.75">
      <c r="A6" s="17" t="s">
        <v>16</v>
      </c>
      <c r="B6" s="18">
        <v>1998</v>
      </c>
      <c r="C6" s="18">
        <v>24</v>
      </c>
      <c r="D6" s="18">
        <v>26</v>
      </c>
      <c r="E6" s="18">
        <v>28</v>
      </c>
      <c r="F6" s="18">
        <v>99</v>
      </c>
      <c r="G6" s="28">
        <f t="shared" si="0"/>
        <v>177</v>
      </c>
    </row>
    <row r="7" spans="1:7" ht="12.75">
      <c r="A7" s="17" t="s">
        <v>16</v>
      </c>
      <c r="B7" s="18">
        <v>1999</v>
      </c>
      <c r="C7" s="18">
        <v>44</v>
      </c>
      <c r="D7" s="18">
        <v>23</v>
      </c>
      <c r="E7" s="18">
        <v>29</v>
      </c>
      <c r="F7" s="18">
        <v>90</v>
      </c>
      <c r="G7" s="28">
        <f t="shared" si="0"/>
        <v>186</v>
      </c>
    </row>
    <row r="8" spans="1:7" ht="12.75">
      <c r="A8" s="17" t="s">
        <v>16</v>
      </c>
      <c r="B8" s="18">
        <v>2000</v>
      </c>
      <c r="C8" s="63">
        <v>35</v>
      </c>
      <c r="D8" s="63">
        <v>24</v>
      </c>
      <c r="E8" s="63">
        <v>18</v>
      </c>
      <c r="F8" s="63">
        <v>61</v>
      </c>
      <c r="G8" s="28">
        <f t="shared" si="0"/>
        <v>138</v>
      </c>
    </row>
    <row r="9" spans="1:7" ht="12.75">
      <c r="A9" s="17" t="s">
        <v>16</v>
      </c>
      <c r="B9" s="18">
        <v>2001</v>
      </c>
      <c r="C9" s="18">
        <v>44</v>
      </c>
      <c r="D9" s="18">
        <v>29</v>
      </c>
      <c r="E9" s="18">
        <v>28</v>
      </c>
      <c r="F9" s="18">
        <v>63</v>
      </c>
      <c r="G9" s="28">
        <f t="shared" si="0"/>
        <v>164</v>
      </c>
    </row>
    <row r="10" spans="1:7" ht="12.75">
      <c r="A10" s="17" t="s">
        <v>16</v>
      </c>
      <c r="B10" s="36" t="s">
        <v>4</v>
      </c>
      <c r="C10" s="43">
        <f>SUM(C2:C9)</f>
        <v>189</v>
      </c>
      <c r="D10" s="43">
        <f>SUM(D2:D9)</f>
        <v>172</v>
      </c>
      <c r="E10" s="43">
        <f>SUM(E2:E9)</f>
        <v>193</v>
      </c>
      <c r="F10" s="43">
        <f>SUM(F2:F9)</f>
        <v>727</v>
      </c>
      <c r="G10" s="44">
        <f>SUM(G2:G9)</f>
        <v>1281</v>
      </c>
    </row>
    <row r="11" spans="1:7" ht="12.75">
      <c r="A11" s="17" t="s">
        <v>17</v>
      </c>
      <c r="B11" s="18">
        <v>1994</v>
      </c>
      <c r="C11" s="42">
        <v>0</v>
      </c>
      <c r="D11" s="42">
        <v>0</v>
      </c>
      <c r="E11" s="42">
        <v>1</v>
      </c>
      <c r="F11" s="42">
        <v>87</v>
      </c>
      <c r="G11" s="28">
        <f aca="true" t="shared" si="1" ref="G11:G18">SUM(C11:F11)</f>
        <v>88</v>
      </c>
    </row>
    <row r="12" spans="1:7" ht="12.75">
      <c r="A12" s="17" t="s">
        <v>17</v>
      </c>
      <c r="B12" s="18">
        <v>1995</v>
      </c>
      <c r="C12" s="42">
        <v>0</v>
      </c>
      <c r="D12" s="42">
        <v>0</v>
      </c>
      <c r="E12" s="42">
        <v>0</v>
      </c>
      <c r="F12" s="42">
        <v>87</v>
      </c>
      <c r="G12" s="28">
        <f t="shared" si="1"/>
        <v>87</v>
      </c>
    </row>
    <row r="13" spans="1:7" ht="12.75">
      <c r="A13" s="17" t="s">
        <v>17</v>
      </c>
      <c r="B13" s="18">
        <v>1996</v>
      </c>
      <c r="C13" s="42">
        <v>0</v>
      </c>
      <c r="D13" s="42">
        <v>0</v>
      </c>
      <c r="E13" s="42">
        <v>0</v>
      </c>
      <c r="F13" s="42">
        <v>87</v>
      </c>
      <c r="G13" s="28">
        <f t="shared" si="1"/>
        <v>87</v>
      </c>
    </row>
    <row r="14" spans="1:7" ht="12.75">
      <c r="A14" s="17" t="s">
        <v>17</v>
      </c>
      <c r="B14" s="18">
        <v>1997</v>
      </c>
      <c r="C14" s="42">
        <v>0</v>
      </c>
      <c r="D14" s="42">
        <v>1</v>
      </c>
      <c r="E14" s="42">
        <v>0</v>
      </c>
      <c r="F14" s="42">
        <v>108</v>
      </c>
      <c r="G14" s="28">
        <f t="shared" si="1"/>
        <v>109</v>
      </c>
    </row>
    <row r="15" spans="1:7" ht="12.75">
      <c r="A15" s="17" t="s">
        <v>17</v>
      </c>
      <c r="B15" s="18">
        <v>1998</v>
      </c>
      <c r="C15" s="42">
        <v>1</v>
      </c>
      <c r="D15" s="42">
        <v>0</v>
      </c>
      <c r="E15" s="42">
        <v>2</v>
      </c>
      <c r="F15" s="42">
        <v>114</v>
      </c>
      <c r="G15" s="28">
        <f t="shared" si="1"/>
        <v>117</v>
      </c>
    </row>
    <row r="16" spans="1:7" ht="12.75">
      <c r="A16" s="17" t="s">
        <v>17</v>
      </c>
      <c r="B16" s="18">
        <v>1999</v>
      </c>
      <c r="C16" s="42">
        <v>0</v>
      </c>
      <c r="D16" s="42">
        <v>0</v>
      </c>
      <c r="E16" s="42">
        <v>4</v>
      </c>
      <c r="F16" s="42">
        <v>106</v>
      </c>
      <c r="G16" s="28">
        <f t="shared" si="1"/>
        <v>110</v>
      </c>
    </row>
    <row r="17" spans="1:7" ht="12.75">
      <c r="A17" s="17" t="s">
        <v>17</v>
      </c>
      <c r="B17" s="18">
        <v>2000</v>
      </c>
      <c r="C17" s="26">
        <v>3</v>
      </c>
      <c r="D17" s="26">
        <v>1</v>
      </c>
      <c r="E17" s="26">
        <v>8</v>
      </c>
      <c r="F17" s="26">
        <v>107</v>
      </c>
      <c r="G17" s="28">
        <f t="shared" si="1"/>
        <v>119</v>
      </c>
    </row>
    <row r="18" spans="1:7" ht="12.75">
      <c r="A18" s="17" t="s">
        <v>17</v>
      </c>
      <c r="B18" s="18">
        <v>2001</v>
      </c>
      <c r="C18" s="42">
        <v>13</v>
      </c>
      <c r="D18" s="42">
        <v>0</v>
      </c>
      <c r="E18" s="42">
        <v>11</v>
      </c>
      <c r="F18" s="42">
        <v>100</v>
      </c>
      <c r="G18" s="28">
        <f t="shared" si="1"/>
        <v>124</v>
      </c>
    </row>
    <row r="19" spans="1:7" ht="12.75">
      <c r="A19" s="17" t="s">
        <v>17</v>
      </c>
      <c r="B19" s="36" t="s">
        <v>4</v>
      </c>
      <c r="C19" s="43">
        <f>SUM(C11:C18)</f>
        <v>17</v>
      </c>
      <c r="D19" s="43">
        <f>SUM(D11:D18)</f>
        <v>2</v>
      </c>
      <c r="E19" s="43">
        <f>SUM(E11:E18)</f>
        <v>26</v>
      </c>
      <c r="F19" s="43">
        <f>SUM(F11:F18)</f>
        <v>796</v>
      </c>
      <c r="G19" s="44">
        <f>SUM(G11:G18)</f>
        <v>841</v>
      </c>
    </row>
    <row r="20" spans="1:7" ht="12.75">
      <c r="A20" s="17" t="s">
        <v>18</v>
      </c>
      <c r="B20" s="18">
        <v>1994</v>
      </c>
      <c r="C20" s="18">
        <v>113</v>
      </c>
      <c r="D20" s="18">
        <v>0</v>
      </c>
      <c r="E20" s="18">
        <v>5</v>
      </c>
      <c r="F20" s="18">
        <v>0</v>
      </c>
      <c r="G20" s="28">
        <f aca="true" t="shared" si="2" ref="G20:G27">SUM(C20:F20)</f>
        <v>118</v>
      </c>
    </row>
    <row r="21" spans="1:7" ht="12.75">
      <c r="A21" s="17" t="s">
        <v>18</v>
      </c>
      <c r="B21" s="18">
        <v>1995</v>
      </c>
      <c r="C21" s="18">
        <v>141</v>
      </c>
      <c r="D21" s="18">
        <v>9</v>
      </c>
      <c r="E21" s="18">
        <v>2</v>
      </c>
      <c r="F21" s="18">
        <v>0</v>
      </c>
      <c r="G21" s="28">
        <f t="shared" si="2"/>
        <v>152</v>
      </c>
    </row>
    <row r="22" spans="1:7" ht="12.75">
      <c r="A22" s="17" t="s">
        <v>18</v>
      </c>
      <c r="B22" s="18">
        <v>1996</v>
      </c>
      <c r="C22" s="18">
        <v>161</v>
      </c>
      <c r="D22" s="18">
        <v>13</v>
      </c>
      <c r="E22" s="18">
        <v>4</v>
      </c>
      <c r="F22" s="18">
        <v>0</v>
      </c>
      <c r="G22" s="28">
        <f t="shared" si="2"/>
        <v>178</v>
      </c>
    </row>
    <row r="23" spans="1:7" ht="12.75">
      <c r="A23" s="17" t="s">
        <v>18</v>
      </c>
      <c r="B23" s="18">
        <v>1997</v>
      </c>
      <c r="C23" s="18">
        <v>210</v>
      </c>
      <c r="D23" s="18">
        <v>36</v>
      </c>
      <c r="E23" s="18">
        <v>5</v>
      </c>
      <c r="F23" s="18">
        <v>0</v>
      </c>
      <c r="G23" s="28">
        <f t="shared" si="2"/>
        <v>251</v>
      </c>
    </row>
    <row r="24" spans="1:7" ht="12.75">
      <c r="A24" s="17" t="s">
        <v>18</v>
      </c>
      <c r="B24" s="18">
        <v>1998</v>
      </c>
      <c r="C24" s="18">
        <v>186</v>
      </c>
      <c r="D24" s="18">
        <v>57</v>
      </c>
      <c r="E24" s="18">
        <v>2</v>
      </c>
      <c r="F24" s="18">
        <v>0</v>
      </c>
      <c r="G24" s="28">
        <f t="shared" si="2"/>
        <v>245</v>
      </c>
    </row>
    <row r="25" spans="1:7" ht="12.75">
      <c r="A25" s="17" t="s">
        <v>18</v>
      </c>
      <c r="B25" s="18">
        <v>1999</v>
      </c>
      <c r="C25" s="18">
        <v>236</v>
      </c>
      <c r="D25" s="18">
        <v>82</v>
      </c>
      <c r="E25" s="18">
        <v>5</v>
      </c>
      <c r="F25" s="18">
        <v>2</v>
      </c>
      <c r="G25" s="28">
        <f t="shared" si="2"/>
        <v>325</v>
      </c>
    </row>
    <row r="26" spans="1:7" ht="12.75">
      <c r="A26" s="17" t="s">
        <v>18</v>
      </c>
      <c r="B26" s="18">
        <v>2000</v>
      </c>
      <c r="C26" s="26">
        <v>174</v>
      </c>
      <c r="D26" s="27">
        <v>57</v>
      </c>
      <c r="E26" s="27">
        <v>1</v>
      </c>
      <c r="F26" s="27">
        <v>0</v>
      </c>
      <c r="G26" s="28">
        <f t="shared" si="2"/>
        <v>232</v>
      </c>
    </row>
    <row r="27" spans="1:7" ht="12.75">
      <c r="A27" s="17" t="s">
        <v>18</v>
      </c>
      <c r="B27" s="18">
        <v>2001</v>
      </c>
      <c r="C27" s="18">
        <v>208</v>
      </c>
      <c r="D27" s="18">
        <v>53</v>
      </c>
      <c r="E27" s="18">
        <v>3</v>
      </c>
      <c r="F27" s="18">
        <v>0</v>
      </c>
      <c r="G27" s="28">
        <f t="shared" si="2"/>
        <v>264</v>
      </c>
    </row>
    <row r="28" spans="1:7" ht="12.75">
      <c r="A28" s="17" t="s">
        <v>18</v>
      </c>
      <c r="B28" s="36" t="s">
        <v>4</v>
      </c>
      <c r="C28" s="43">
        <f>SUM(C20:C27)</f>
        <v>1429</v>
      </c>
      <c r="D28" s="43">
        <f>SUM(D20:D27)</f>
        <v>307</v>
      </c>
      <c r="E28" s="43">
        <f>SUM(E20:E27)</f>
        <v>27</v>
      </c>
      <c r="F28" s="43">
        <f>SUM(F20:F27)</f>
        <v>2</v>
      </c>
      <c r="G28" s="44">
        <f>SUM(G20:G27)</f>
        <v>1765</v>
      </c>
    </row>
    <row r="29" spans="1:7" ht="12.75">
      <c r="A29" s="31" t="s">
        <v>19</v>
      </c>
      <c r="B29" s="18">
        <v>1994</v>
      </c>
      <c r="C29" s="18">
        <v>36</v>
      </c>
      <c r="D29" s="18">
        <v>52</v>
      </c>
      <c r="E29" s="18">
        <v>2</v>
      </c>
      <c r="F29" s="18">
        <v>0</v>
      </c>
      <c r="G29" s="28">
        <f aca="true" t="shared" si="3" ref="G29:G36">SUM(C29:F29)</f>
        <v>90</v>
      </c>
    </row>
    <row r="30" spans="1:7" ht="12.75">
      <c r="A30" s="31" t="s">
        <v>19</v>
      </c>
      <c r="B30" s="18">
        <v>1995</v>
      </c>
      <c r="C30" s="18">
        <v>38</v>
      </c>
      <c r="D30" s="18">
        <v>67</v>
      </c>
      <c r="E30" s="18">
        <v>4</v>
      </c>
      <c r="F30" s="18">
        <v>0</v>
      </c>
      <c r="G30" s="28">
        <f t="shared" si="3"/>
        <v>109</v>
      </c>
    </row>
    <row r="31" spans="1:7" ht="12.75">
      <c r="A31" s="31" t="s">
        <v>19</v>
      </c>
      <c r="B31" s="18">
        <v>1996</v>
      </c>
      <c r="C31" s="18">
        <v>42</v>
      </c>
      <c r="D31" s="18">
        <v>57</v>
      </c>
      <c r="E31" s="18">
        <v>2</v>
      </c>
      <c r="F31" s="18">
        <v>0</v>
      </c>
      <c r="G31" s="28">
        <f t="shared" si="3"/>
        <v>101</v>
      </c>
    </row>
    <row r="32" spans="1:7" ht="12.75">
      <c r="A32" s="31" t="s">
        <v>19</v>
      </c>
      <c r="B32" s="18">
        <v>1997</v>
      </c>
      <c r="C32" s="18">
        <v>47</v>
      </c>
      <c r="D32" s="18">
        <v>59</v>
      </c>
      <c r="E32" s="18">
        <v>4</v>
      </c>
      <c r="F32" s="18">
        <v>0</v>
      </c>
      <c r="G32" s="28">
        <f t="shared" si="3"/>
        <v>110</v>
      </c>
    </row>
    <row r="33" spans="1:7" ht="12.75">
      <c r="A33" s="31" t="s">
        <v>19</v>
      </c>
      <c r="B33" s="18">
        <v>1998</v>
      </c>
      <c r="C33" s="18">
        <v>45</v>
      </c>
      <c r="D33" s="18">
        <v>53</v>
      </c>
      <c r="E33" s="18">
        <v>6</v>
      </c>
      <c r="F33" s="18">
        <v>0</v>
      </c>
      <c r="G33" s="28">
        <f t="shared" si="3"/>
        <v>104</v>
      </c>
    </row>
    <row r="34" spans="1:7" ht="12.75">
      <c r="A34" s="31" t="s">
        <v>19</v>
      </c>
      <c r="B34" s="18">
        <v>1999</v>
      </c>
      <c r="C34" s="18">
        <v>57</v>
      </c>
      <c r="D34" s="18">
        <v>54</v>
      </c>
      <c r="E34" s="18">
        <v>3</v>
      </c>
      <c r="F34" s="18"/>
      <c r="G34" s="28">
        <f t="shared" si="3"/>
        <v>114</v>
      </c>
    </row>
    <row r="35" spans="1:7" ht="12.75">
      <c r="A35" s="31" t="s">
        <v>19</v>
      </c>
      <c r="B35" s="18">
        <v>2000</v>
      </c>
      <c r="C35" s="26">
        <v>37</v>
      </c>
      <c r="D35" s="27">
        <v>47</v>
      </c>
      <c r="E35" s="27">
        <v>5</v>
      </c>
      <c r="F35" s="27">
        <v>4</v>
      </c>
      <c r="G35" s="28">
        <f t="shared" si="3"/>
        <v>93</v>
      </c>
    </row>
    <row r="36" spans="1:7" ht="12.75">
      <c r="A36" s="31" t="s">
        <v>19</v>
      </c>
      <c r="B36" s="18">
        <v>2001</v>
      </c>
      <c r="C36" s="18">
        <v>65</v>
      </c>
      <c r="D36" s="18">
        <v>53</v>
      </c>
      <c r="E36" s="18">
        <v>3</v>
      </c>
      <c r="F36" s="18">
        <v>3</v>
      </c>
      <c r="G36" s="28">
        <f t="shared" si="3"/>
        <v>124</v>
      </c>
    </row>
    <row r="37" spans="1:7" ht="12.75">
      <c r="A37" s="31" t="s">
        <v>19</v>
      </c>
      <c r="B37" s="36" t="s">
        <v>4</v>
      </c>
      <c r="C37" s="43">
        <f>SUM(C29:C36)</f>
        <v>367</v>
      </c>
      <c r="D37" s="43">
        <f>SUM(D29:D36)</f>
        <v>442</v>
      </c>
      <c r="E37" s="43">
        <f>SUM(E29:E36)</f>
        <v>29</v>
      </c>
      <c r="F37" s="43">
        <f>SUM(F29:F36)</f>
        <v>7</v>
      </c>
      <c r="G37" s="44">
        <f>SUM(G29:G36)</f>
        <v>845</v>
      </c>
    </row>
    <row r="38" spans="1:7" ht="12.75">
      <c r="A38" s="31" t="s">
        <v>20</v>
      </c>
      <c r="B38" s="18">
        <v>1994</v>
      </c>
      <c r="C38" s="42">
        <v>0</v>
      </c>
      <c r="D38" s="42">
        <v>0</v>
      </c>
      <c r="E38" s="42">
        <v>2</v>
      </c>
      <c r="F38" s="42">
        <v>163</v>
      </c>
      <c r="G38" s="28">
        <f aca="true" t="shared" si="4" ref="G38:G45">SUM(C38:F38)</f>
        <v>165</v>
      </c>
    </row>
    <row r="39" spans="1:7" ht="12.75">
      <c r="A39" s="31" t="s">
        <v>20</v>
      </c>
      <c r="B39" s="18">
        <v>1995</v>
      </c>
      <c r="C39" s="42">
        <v>0</v>
      </c>
      <c r="D39" s="42">
        <v>0</v>
      </c>
      <c r="E39" s="42">
        <v>1</v>
      </c>
      <c r="F39" s="42">
        <v>172</v>
      </c>
      <c r="G39" s="28">
        <f t="shared" si="4"/>
        <v>173</v>
      </c>
    </row>
    <row r="40" spans="1:7" ht="12.75">
      <c r="A40" s="31" t="s">
        <v>20</v>
      </c>
      <c r="B40" s="18">
        <v>1996</v>
      </c>
      <c r="C40" s="42">
        <v>0</v>
      </c>
      <c r="D40" s="42">
        <v>1</v>
      </c>
      <c r="E40" s="42">
        <v>0</v>
      </c>
      <c r="F40" s="42">
        <v>192</v>
      </c>
      <c r="G40" s="28">
        <f t="shared" si="4"/>
        <v>193</v>
      </c>
    </row>
    <row r="41" spans="1:7" ht="12.75">
      <c r="A41" s="31" t="s">
        <v>20</v>
      </c>
      <c r="B41" s="18">
        <v>1997</v>
      </c>
      <c r="C41" s="42">
        <v>0</v>
      </c>
      <c r="D41" s="42">
        <v>9</v>
      </c>
      <c r="E41" s="42">
        <v>1</v>
      </c>
      <c r="F41" s="42">
        <v>191</v>
      </c>
      <c r="G41" s="28">
        <f t="shared" si="4"/>
        <v>201</v>
      </c>
    </row>
    <row r="42" spans="1:7" ht="12.75">
      <c r="A42" s="31" t="s">
        <v>20</v>
      </c>
      <c r="B42" s="18">
        <v>1998</v>
      </c>
      <c r="C42" s="42">
        <v>0</v>
      </c>
      <c r="D42" s="42">
        <v>6</v>
      </c>
      <c r="E42" s="42">
        <v>3</v>
      </c>
      <c r="F42" s="42">
        <v>207</v>
      </c>
      <c r="G42" s="28">
        <f t="shared" si="4"/>
        <v>216</v>
      </c>
    </row>
    <row r="43" spans="1:7" ht="12.75">
      <c r="A43" s="31" t="s">
        <v>20</v>
      </c>
      <c r="B43" s="18">
        <v>1999</v>
      </c>
      <c r="C43" s="42">
        <v>2</v>
      </c>
      <c r="D43" s="42">
        <v>13</v>
      </c>
      <c r="E43" s="42">
        <v>4</v>
      </c>
      <c r="F43" s="42">
        <v>181</v>
      </c>
      <c r="G43" s="28">
        <f t="shared" si="4"/>
        <v>200</v>
      </c>
    </row>
    <row r="44" spans="1:7" ht="12.75">
      <c r="A44" s="31" t="s">
        <v>20</v>
      </c>
      <c r="B44" s="18">
        <v>2000</v>
      </c>
      <c r="C44" s="26">
        <v>4</v>
      </c>
      <c r="D44" s="26">
        <v>10</v>
      </c>
      <c r="E44" s="26">
        <v>3</v>
      </c>
      <c r="F44" s="26">
        <v>189</v>
      </c>
      <c r="G44" s="28">
        <f t="shared" si="4"/>
        <v>206</v>
      </c>
    </row>
    <row r="45" spans="1:7" ht="12.75">
      <c r="A45" s="31" t="s">
        <v>20</v>
      </c>
      <c r="B45" s="18">
        <v>2001</v>
      </c>
      <c r="C45" s="42">
        <v>7</v>
      </c>
      <c r="D45" s="42">
        <v>16</v>
      </c>
      <c r="E45" s="42">
        <v>3</v>
      </c>
      <c r="F45" s="42">
        <v>187</v>
      </c>
      <c r="G45" s="28">
        <f t="shared" si="4"/>
        <v>213</v>
      </c>
    </row>
    <row r="46" spans="1:7" ht="12.75">
      <c r="A46" s="31" t="s">
        <v>20</v>
      </c>
      <c r="B46" s="36" t="s">
        <v>4</v>
      </c>
      <c r="C46" s="43">
        <f>SUM(C38:C45)</f>
        <v>13</v>
      </c>
      <c r="D46" s="43">
        <f>SUM(D38:D45)</f>
        <v>55</v>
      </c>
      <c r="E46" s="43">
        <f>SUM(E38:E45)</f>
        <v>17</v>
      </c>
      <c r="F46" s="43">
        <f>SUM(F38:F45)</f>
        <v>1482</v>
      </c>
      <c r="G46" s="44">
        <f>SUM(G38:G45)</f>
        <v>1567</v>
      </c>
    </row>
    <row r="47" spans="1:7" ht="12.75">
      <c r="A47" s="31" t="s">
        <v>21</v>
      </c>
      <c r="B47" s="18">
        <v>1994</v>
      </c>
      <c r="C47" s="18">
        <v>0</v>
      </c>
      <c r="D47" s="18">
        <v>17</v>
      </c>
      <c r="E47" s="18">
        <v>1</v>
      </c>
      <c r="F47" s="18">
        <v>160</v>
      </c>
      <c r="G47" s="28">
        <f aca="true" t="shared" si="5" ref="G47:G54">SUM(C47:F47)</f>
        <v>178</v>
      </c>
    </row>
    <row r="48" spans="1:7" ht="12.75">
      <c r="A48" s="31" t="s">
        <v>21</v>
      </c>
      <c r="B48" s="18">
        <v>1995</v>
      </c>
      <c r="C48" s="18">
        <v>0</v>
      </c>
      <c r="D48" s="18">
        <v>1</v>
      </c>
      <c r="E48" s="18">
        <v>15</v>
      </c>
      <c r="F48" s="18">
        <v>153</v>
      </c>
      <c r="G48" s="28">
        <f t="shared" si="5"/>
        <v>169</v>
      </c>
    </row>
    <row r="49" spans="1:7" ht="12.75">
      <c r="A49" s="31" t="s">
        <v>21</v>
      </c>
      <c r="B49" s="18">
        <v>1996</v>
      </c>
      <c r="C49" s="18">
        <v>0</v>
      </c>
      <c r="D49" s="18">
        <v>0</v>
      </c>
      <c r="E49" s="18">
        <v>17</v>
      </c>
      <c r="F49" s="18">
        <v>156</v>
      </c>
      <c r="G49" s="28">
        <f t="shared" si="5"/>
        <v>173</v>
      </c>
    </row>
    <row r="50" spans="1:7" ht="12.75">
      <c r="A50" s="31" t="s">
        <v>21</v>
      </c>
      <c r="B50" s="18">
        <v>1997</v>
      </c>
      <c r="C50" s="18">
        <v>0</v>
      </c>
      <c r="D50" s="18">
        <v>0</v>
      </c>
      <c r="E50" s="18">
        <v>19</v>
      </c>
      <c r="F50" s="18">
        <v>139</v>
      </c>
      <c r="G50" s="28">
        <f t="shared" si="5"/>
        <v>158</v>
      </c>
    </row>
    <row r="51" spans="1:7" ht="12.75">
      <c r="A51" s="31" t="s">
        <v>21</v>
      </c>
      <c r="B51" s="18">
        <v>1998</v>
      </c>
      <c r="C51" s="42">
        <v>0</v>
      </c>
      <c r="D51" s="42">
        <v>0</v>
      </c>
      <c r="E51" s="42">
        <v>13</v>
      </c>
      <c r="F51" s="42">
        <v>133</v>
      </c>
      <c r="G51" s="28">
        <f t="shared" si="5"/>
        <v>146</v>
      </c>
    </row>
    <row r="52" spans="1:7" ht="12.75">
      <c r="A52" s="31" t="s">
        <v>21</v>
      </c>
      <c r="B52" s="18">
        <v>1999</v>
      </c>
      <c r="C52" s="42">
        <v>1</v>
      </c>
      <c r="D52" s="42">
        <v>1</v>
      </c>
      <c r="E52" s="42">
        <v>10</v>
      </c>
      <c r="F52" s="42">
        <v>138</v>
      </c>
      <c r="G52" s="28">
        <f t="shared" si="5"/>
        <v>150</v>
      </c>
    </row>
    <row r="53" spans="1:7" ht="12.75">
      <c r="A53" s="31" t="s">
        <v>21</v>
      </c>
      <c r="B53" s="18">
        <v>2000</v>
      </c>
      <c r="C53" s="26">
        <v>1</v>
      </c>
      <c r="D53" s="27">
        <v>2</v>
      </c>
      <c r="E53" s="27">
        <v>18</v>
      </c>
      <c r="F53" s="27">
        <v>124</v>
      </c>
      <c r="G53" s="28">
        <f t="shared" si="5"/>
        <v>145</v>
      </c>
    </row>
    <row r="54" spans="1:7" ht="12.75">
      <c r="A54" s="31" t="s">
        <v>21</v>
      </c>
      <c r="B54" s="18">
        <v>2001</v>
      </c>
      <c r="C54" s="42">
        <v>2</v>
      </c>
      <c r="D54" s="42">
        <v>1</v>
      </c>
      <c r="E54" s="42">
        <v>18</v>
      </c>
      <c r="F54" s="42">
        <v>117</v>
      </c>
      <c r="G54" s="28">
        <f t="shared" si="5"/>
        <v>138</v>
      </c>
    </row>
    <row r="55" spans="1:7" ht="12.75">
      <c r="A55" s="31" t="s">
        <v>21</v>
      </c>
      <c r="B55" s="36" t="s">
        <v>4</v>
      </c>
      <c r="C55" s="43">
        <f>SUM(C47:C54)</f>
        <v>4</v>
      </c>
      <c r="D55" s="43">
        <f>SUM(D47:D54)</f>
        <v>22</v>
      </c>
      <c r="E55" s="43">
        <f>SUM(E47:E54)</f>
        <v>111</v>
      </c>
      <c r="F55" s="43">
        <f>SUM(F47:F54)</f>
        <v>1120</v>
      </c>
      <c r="G55" s="44">
        <f>SUM(G47:G54)</f>
        <v>1257</v>
      </c>
    </row>
    <row r="56" spans="1:7" ht="12.75">
      <c r="A56" s="31" t="s">
        <v>24</v>
      </c>
      <c r="B56" s="18">
        <v>1994</v>
      </c>
      <c r="C56" s="18">
        <v>9</v>
      </c>
      <c r="D56" s="18">
        <v>9</v>
      </c>
      <c r="E56" s="18">
        <v>0</v>
      </c>
      <c r="F56" s="18">
        <v>0</v>
      </c>
      <c r="G56" s="28">
        <f aca="true" t="shared" si="6" ref="G56:G63">SUM(C56:F56)</f>
        <v>18</v>
      </c>
    </row>
    <row r="57" spans="1:7" ht="12.75">
      <c r="A57" s="31" t="s">
        <v>24</v>
      </c>
      <c r="B57" s="18">
        <v>1995</v>
      </c>
      <c r="C57" s="18">
        <v>19</v>
      </c>
      <c r="D57" s="18">
        <v>7</v>
      </c>
      <c r="E57" s="18">
        <v>0</v>
      </c>
      <c r="F57" s="18">
        <v>0</v>
      </c>
      <c r="G57" s="28">
        <f t="shared" si="6"/>
        <v>26</v>
      </c>
    </row>
    <row r="58" spans="1:7" ht="12.75">
      <c r="A58" s="31" t="s">
        <v>24</v>
      </c>
      <c r="B58" s="18">
        <v>1996</v>
      </c>
      <c r="C58" s="18">
        <v>22</v>
      </c>
      <c r="D58" s="18">
        <v>4</v>
      </c>
      <c r="E58" s="18">
        <v>0</v>
      </c>
      <c r="F58" s="18">
        <v>0</v>
      </c>
      <c r="G58" s="28">
        <f t="shared" si="6"/>
        <v>26</v>
      </c>
    </row>
    <row r="59" spans="1:7" ht="12.75">
      <c r="A59" s="31" t="s">
        <v>24</v>
      </c>
      <c r="B59" s="18">
        <v>1997</v>
      </c>
      <c r="C59" s="18">
        <v>20</v>
      </c>
      <c r="D59" s="18">
        <v>0</v>
      </c>
      <c r="E59" s="18">
        <v>9</v>
      </c>
      <c r="F59" s="18">
        <v>0</v>
      </c>
      <c r="G59" s="28">
        <f t="shared" si="6"/>
        <v>29</v>
      </c>
    </row>
    <row r="60" spans="1:7" ht="12.75">
      <c r="A60" s="31" t="s">
        <v>24</v>
      </c>
      <c r="B60" s="18">
        <v>1998</v>
      </c>
      <c r="C60" s="18">
        <v>25</v>
      </c>
      <c r="D60" s="18">
        <v>6</v>
      </c>
      <c r="E60" s="18">
        <v>0</v>
      </c>
      <c r="F60" s="18">
        <v>0</v>
      </c>
      <c r="G60" s="28">
        <f t="shared" si="6"/>
        <v>31</v>
      </c>
    </row>
    <row r="61" spans="1:7" ht="12.75">
      <c r="A61" s="31" t="s">
        <v>24</v>
      </c>
      <c r="B61" s="18">
        <v>1999</v>
      </c>
      <c r="C61" s="18"/>
      <c r="D61" s="18"/>
      <c r="E61" s="18"/>
      <c r="F61" s="18"/>
      <c r="G61" s="28">
        <f t="shared" si="6"/>
        <v>0</v>
      </c>
    </row>
    <row r="62" spans="1:7" ht="12.75">
      <c r="A62" s="31" t="s">
        <v>24</v>
      </c>
      <c r="B62" s="18">
        <v>2000</v>
      </c>
      <c r="C62" s="26">
        <v>21</v>
      </c>
      <c r="D62" s="27">
        <v>5</v>
      </c>
      <c r="E62" s="27">
        <v>0</v>
      </c>
      <c r="F62" s="27">
        <v>0</v>
      </c>
      <c r="G62" s="28">
        <f t="shared" si="6"/>
        <v>26</v>
      </c>
    </row>
    <row r="63" spans="1:7" ht="12.75">
      <c r="A63" s="31" t="s">
        <v>24</v>
      </c>
      <c r="B63" s="18">
        <v>2001</v>
      </c>
      <c r="C63" s="18">
        <v>33</v>
      </c>
      <c r="D63" s="18">
        <v>11</v>
      </c>
      <c r="E63" s="18">
        <v>0</v>
      </c>
      <c r="F63" s="18">
        <v>0</v>
      </c>
      <c r="G63" s="28">
        <f t="shared" si="6"/>
        <v>44</v>
      </c>
    </row>
    <row r="64" spans="1:7" ht="12.75">
      <c r="A64" s="31" t="s">
        <v>24</v>
      </c>
      <c r="B64" s="36" t="s">
        <v>4</v>
      </c>
      <c r="C64" s="43">
        <f>SUM(C56:C63)</f>
        <v>149</v>
      </c>
      <c r="D64" s="43">
        <f>SUM(D56:D63)</f>
        <v>42</v>
      </c>
      <c r="E64" s="43">
        <f>SUM(E56:E63)</f>
        <v>9</v>
      </c>
      <c r="F64" s="43">
        <f>SUM(F56:F63)</f>
        <v>0</v>
      </c>
      <c r="G64" s="44">
        <f>SUM(G56:G63)</f>
        <v>200</v>
      </c>
    </row>
    <row r="65" spans="1:7" ht="12.75">
      <c r="A65" s="31" t="s">
        <v>25</v>
      </c>
      <c r="B65" s="18">
        <v>1994</v>
      </c>
      <c r="C65" s="18">
        <v>20</v>
      </c>
      <c r="D65" s="18">
        <v>46</v>
      </c>
      <c r="E65" s="18">
        <v>10</v>
      </c>
      <c r="F65" s="18">
        <v>126</v>
      </c>
      <c r="G65" s="28">
        <f aca="true" t="shared" si="7" ref="G65:G72">SUM(C65:F65)</f>
        <v>202</v>
      </c>
    </row>
    <row r="66" spans="1:7" ht="12.75">
      <c r="A66" s="31" t="s">
        <v>25</v>
      </c>
      <c r="B66" s="18">
        <v>1995</v>
      </c>
      <c r="C66" s="18">
        <v>26</v>
      </c>
      <c r="D66" s="18">
        <v>59</v>
      </c>
      <c r="E66" s="18">
        <v>7</v>
      </c>
      <c r="F66" s="18">
        <v>121</v>
      </c>
      <c r="G66" s="28">
        <f t="shared" si="7"/>
        <v>213</v>
      </c>
    </row>
    <row r="67" spans="1:7" ht="12.75">
      <c r="A67" s="31" t="s">
        <v>25</v>
      </c>
      <c r="B67" s="18">
        <v>1996</v>
      </c>
      <c r="C67" s="18">
        <v>12</v>
      </c>
      <c r="D67" s="18">
        <v>46</v>
      </c>
      <c r="E67" s="18">
        <v>8</v>
      </c>
      <c r="F67" s="18">
        <v>124</v>
      </c>
      <c r="G67" s="28">
        <f t="shared" si="7"/>
        <v>190</v>
      </c>
    </row>
    <row r="68" spans="1:7" ht="12.75">
      <c r="A68" s="31" t="s">
        <v>25</v>
      </c>
      <c r="B68" s="18">
        <v>1997</v>
      </c>
      <c r="C68" s="18">
        <v>15</v>
      </c>
      <c r="D68" s="18">
        <v>67</v>
      </c>
      <c r="E68" s="18">
        <v>9</v>
      </c>
      <c r="F68" s="18">
        <v>137</v>
      </c>
      <c r="G68" s="28">
        <f t="shared" si="7"/>
        <v>228</v>
      </c>
    </row>
    <row r="69" spans="1:7" ht="12.75">
      <c r="A69" s="31" t="s">
        <v>25</v>
      </c>
      <c r="B69" s="18">
        <v>1998</v>
      </c>
      <c r="C69" s="18">
        <v>23</v>
      </c>
      <c r="D69" s="18">
        <v>59</v>
      </c>
      <c r="E69" s="18">
        <v>1</v>
      </c>
      <c r="F69" s="18">
        <v>112</v>
      </c>
      <c r="G69" s="28">
        <f t="shared" si="7"/>
        <v>195</v>
      </c>
    </row>
    <row r="70" spans="1:7" ht="12.75">
      <c r="A70" s="31" t="s">
        <v>25</v>
      </c>
      <c r="B70" s="18">
        <v>1999</v>
      </c>
      <c r="C70" s="18"/>
      <c r="D70" s="18"/>
      <c r="E70" s="18"/>
      <c r="F70" s="18"/>
      <c r="G70" s="28">
        <f t="shared" si="7"/>
        <v>0</v>
      </c>
    </row>
    <row r="71" spans="1:7" ht="12.75">
      <c r="A71" s="31" t="s">
        <v>25</v>
      </c>
      <c r="B71" s="18">
        <v>2000</v>
      </c>
      <c r="C71" s="26">
        <v>15</v>
      </c>
      <c r="D71" s="27">
        <v>87</v>
      </c>
      <c r="E71" s="27">
        <v>3</v>
      </c>
      <c r="F71" s="27">
        <v>90</v>
      </c>
      <c r="G71" s="28">
        <f t="shared" si="7"/>
        <v>195</v>
      </c>
    </row>
    <row r="72" spans="1:7" ht="12.75">
      <c r="A72" s="31" t="s">
        <v>25</v>
      </c>
      <c r="B72" s="18">
        <v>2001</v>
      </c>
      <c r="C72" s="36">
        <v>11</v>
      </c>
      <c r="D72" s="36">
        <v>91</v>
      </c>
      <c r="E72" s="36">
        <v>3</v>
      </c>
      <c r="F72" s="36">
        <v>95</v>
      </c>
      <c r="G72" s="45">
        <f t="shared" si="7"/>
        <v>200</v>
      </c>
    </row>
    <row r="73" spans="1:7" ht="13.5" thickBot="1">
      <c r="A73" s="39" t="s">
        <v>25</v>
      </c>
      <c r="B73" s="24" t="s">
        <v>4</v>
      </c>
      <c r="C73" s="50">
        <f>SUM(C65:C72)</f>
        <v>122</v>
      </c>
      <c r="D73" s="50">
        <f>SUM(D65:D72)</f>
        <v>455</v>
      </c>
      <c r="E73" s="50">
        <f>SUM(E65:E72)</f>
        <v>41</v>
      </c>
      <c r="F73" s="50">
        <f>SUM(F65:F72)</f>
        <v>805</v>
      </c>
      <c r="G73" s="46">
        <f>SUM(G65:G72)</f>
        <v>1423</v>
      </c>
    </row>
    <row r="74" spans="1:7" ht="13.5" thickTop="1">
      <c r="A74" s="34"/>
      <c r="B74" s="55" t="s">
        <v>34</v>
      </c>
      <c r="C74" s="51">
        <f>SUM(C73+C64+C55+C46+C37+C28+C19+C10)</f>
        <v>2290</v>
      </c>
      <c r="D74" s="51">
        <f>SUM(D73+D64+D55+D46+D37+D28+D19+D10)</f>
        <v>1497</v>
      </c>
      <c r="E74" s="51">
        <f>SUM(E73+E64+E55+E46+E37+E28+E19+E10)</f>
        <v>453</v>
      </c>
      <c r="F74" s="51">
        <f>SUM(F73+F64+F55+F46+F37+F28+F19+F10)</f>
        <v>4939</v>
      </c>
      <c r="G74" s="52">
        <f>SUM(G73+G64+G55+G46+G37+G28+G19+G10)</f>
        <v>9179</v>
      </c>
    </row>
    <row r="75" spans="1:7" ht="13.5" thickBot="1">
      <c r="A75" s="34"/>
      <c r="B75" s="56" t="s">
        <v>4</v>
      </c>
      <c r="C75" s="53">
        <f>SUM(C74/G74)</f>
        <v>0.24948251443512365</v>
      </c>
      <c r="D75" s="53">
        <f>D74/G74</f>
        <v>0.16308966118313542</v>
      </c>
      <c r="E75" s="53">
        <f>E74/G74</f>
        <v>0.049351781239786466</v>
      </c>
      <c r="F75" s="53">
        <f>F74/G74</f>
        <v>0.5380760431419545</v>
      </c>
      <c r="G75" s="54"/>
    </row>
    <row r="76" ht="13.5" thickTop="1">
      <c r="A76" s="34"/>
    </row>
    <row r="77" spans="1:7" ht="13.5" thickBot="1">
      <c r="A77" s="34"/>
      <c r="C77" s="47" t="s">
        <v>26</v>
      </c>
      <c r="D77" s="47" t="s">
        <v>27</v>
      </c>
      <c r="E77" s="47" t="s">
        <v>36</v>
      </c>
      <c r="F77" s="47" t="s">
        <v>28</v>
      </c>
      <c r="G77" s="47" t="s">
        <v>31</v>
      </c>
    </row>
    <row r="78" spans="1:7" ht="13.5" thickTop="1">
      <c r="A78" s="34"/>
      <c r="B78" s="66">
        <v>2000</v>
      </c>
      <c r="C78" s="58">
        <f>SUM(C8+C17+C26+C35+C44+C53+C62+C71)</f>
        <v>290</v>
      </c>
      <c r="D78" s="58">
        <f>SUM(D8+D17+D26+D35+D44+D53+D62+D71)</f>
        <v>233</v>
      </c>
      <c r="E78" s="58">
        <f>SUM(E8+E17+E26+E35+E44+E53+E62+E71)</f>
        <v>56</v>
      </c>
      <c r="F78" s="58">
        <f>SUM(F8+F17+F26+F35+F44+F53+F62+F71)</f>
        <v>575</v>
      </c>
      <c r="G78" s="64">
        <f>SUM(G8+G17+G26+G35+G44+G53+G62+G71)</f>
        <v>1154</v>
      </c>
    </row>
    <row r="79" spans="1:7" ht="12.75">
      <c r="A79" s="34"/>
      <c r="B79" s="67">
        <v>20</v>
      </c>
      <c r="C79" s="62">
        <f>C78/G78</f>
        <v>0.2512998266897747</v>
      </c>
      <c r="D79" s="62">
        <f>D78/G78</f>
        <v>0.2019064124783362</v>
      </c>
      <c r="E79" s="62">
        <f>E78/G78</f>
        <v>0.04852686308492201</v>
      </c>
      <c r="F79" s="62">
        <f>F78/G78</f>
        <v>0.4982668977469671</v>
      </c>
      <c r="G79" s="65"/>
    </row>
    <row r="80" spans="1:7" ht="12.75">
      <c r="A80" s="34"/>
      <c r="B80" s="68">
        <v>2001</v>
      </c>
      <c r="C80" s="42">
        <f>SUM(C9+C18+C27+C36+C45+C54+C63+C72)</f>
        <v>383</v>
      </c>
      <c r="D80" s="42">
        <f>SUM(D9+D18+D27+D36+D45+D54+D63+D72)</f>
        <v>254</v>
      </c>
      <c r="E80" s="42">
        <f>SUM(E9+E18+E27+E36+E45+E54+E63+E72)</f>
        <v>69</v>
      </c>
      <c r="F80" s="42">
        <f>SUM(F9+F18+F27+F36+F45+F54+F63+F72)</f>
        <v>565</v>
      </c>
      <c r="G80" s="28">
        <f>SUM(G9+G18+G27+G36+G45+G54+G63+G72)</f>
        <v>1271</v>
      </c>
    </row>
    <row r="81" spans="1:7" ht="12.75">
      <c r="A81" s="34"/>
      <c r="B81" s="67">
        <v>20.01</v>
      </c>
      <c r="C81" s="62">
        <f>C80/G80</f>
        <v>0.3013375295043273</v>
      </c>
      <c r="D81" s="62">
        <f>D80/G80</f>
        <v>0.1998426435877262</v>
      </c>
      <c r="E81" s="62">
        <f>E80/G80</f>
        <v>0.05428796223446106</v>
      </c>
      <c r="F81" s="62">
        <f>F80/G80</f>
        <v>0.44453186467348543</v>
      </c>
      <c r="G81" s="28"/>
    </row>
    <row r="82" spans="1:7" ht="13.5" thickBot="1">
      <c r="A82" s="34"/>
      <c r="B82" s="69" t="s">
        <v>35</v>
      </c>
      <c r="C82" s="59"/>
      <c r="D82" s="59"/>
      <c r="E82" s="59"/>
      <c r="F82" s="59"/>
      <c r="G82" s="60"/>
    </row>
    <row r="83" ht="13.5" thickTop="1">
      <c r="A83" s="34"/>
    </row>
    <row r="84" ht="12.75">
      <c r="A84" s="34"/>
    </row>
    <row r="85" ht="12.75">
      <c r="A85" s="34"/>
    </row>
    <row r="86" ht="12.75">
      <c r="A86" s="34"/>
    </row>
  </sheetData>
  <printOptions/>
  <pageMargins left="0.75" right="0.75" top="1" bottom="1" header="0.5" footer="0.5"/>
  <pageSetup horizontalDpi="300" verticalDpi="300" orientation="landscape" paperSize="9" scale="93" r:id="rId2"/>
  <headerFooter alignWithMargins="0">
    <oddFooter>&amp;CFinal Year Patterns 1994 - 2000&amp;R&amp;N</oddFooter>
  </headerFooter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7" sqref="D17"/>
    </sheetView>
  </sheetViews>
  <sheetFormatPr defaultColWidth="9.140625" defaultRowHeight="12.75"/>
  <sheetData>
    <row r="1" spans="1:4" ht="12.75">
      <c r="A1" s="72" t="s">
        <v>32</v>
      </c>
      <c r="B1" s="72"/>
      <c r="C1" s="72"/>
      <c r="D1" s="72"/>
    </row>
    <row r="2" spans="1:5" ht="12.75">
      <c r="A2" t="s">
        <v>26</v>
      </c>
      <c r="B2" t="s">
        <v>27</v>
      </c>
      <c r="C2" t="s">
        <v>30</v>
      </c>
      <c r="D2" t="s">
        <v>28</v>
      </c>
      <c r="E2" t="s">
        <v>31</v>
      </c>
    </row>
    <row r="3" spans="1:5" ht="12.75" hidden="1">
      <c r="A3">
        <v>1988</v>
      </c>
      <c r="B3">
        <v>1361</v>
      </c>
      <c r="C3">
        <v>434</v>
      </c>
      <c r="D3">
        <v>4747</v>
      </c>
      <c r="E3">
        <f>SUM(A3:D3)</f>
        <v>8530</v>
      </c>
    </row>
    <row r="4" spans="1:5" ht="12.75" hidden="1">
      <c r="A4" s="48">
        <f>SUM(A3/E3)</f>
        <v>0.23305978898007035</v>
      </c>
      <c r="B4" s="48">
        <f>SUM(B3/E3)</f>
        <v>0.15955451348182884</v>
      </c>
      <c r="C4" s="48">
        <f>SUM(C3/E3)</f>
        <v>0.05087924970691676</v>
      </c>
      <c r="D4" s="48">
        <f>SUM(D3/E3)</f>
        <v>0.5565064478311841</v>
      </c>
      <c r="E4" s="49"/>
    </row>
    <row r="5" spans="1:4" ht="12.75">
      <c r="A5" s="48">
        <v>0.23</v>
      </c>
      <c r="B5" s="48">
        <v>0.16</v>
      </c>
      <c r="C5" s="48">
        <v>0.05</v>
      </c>
      <c r="D5" s="48">
        <v>0.56</v>
      </c>
    </row>
    <row r="8" spans="1:4" ht="12.75">
      <c r="A8" s="72" t="s">
        <v>33</v>
      </c>
      <c r="B8" s="72"/>
      <c r="C8" s="72"/>
      <c r="D8" s="72"/>
    </row>
    <row r="9" spans="1:5" ht="12.75">
      <c r="A9" t="s">
        <v>26</v>
      </c>
      <c r="B9" t="s">
        <v>27</v>
      </c>
      <c r="C9" t="s">
        <v>30</v>
      </c>
      <c r="D9" t="s">
        <v>28</v>
      </c>
      <c r="E9" t="s">
        <v>31</v>
      </c>
    </row>
    <row r="10" spans="1:5" ht="12.75">
      <c r="A10">
        <v>3934</v>
      </c>
      <c r="B10">
        <v>2104</v>
      </c>
      <c r="C10">
        <v>809</v>
      </c>
      <c r="D10">
        <v>4357</v>
      </c>
      <c r="E10">
        <f>SUM(A10:D10)</f>
        <v>11204</v>
      </c>
    </row>
    <row r="11" spans="1:5" ht="12.75">
      <c r="A11" s="48">
        <f>A10/E10</f>
        <v>0.35112459835772936</v>
      </c>
      <c r="B11" s="48">
        <f>B10/E10</f>
        <v>0.18779007497322384</v>
      </c>
      <c r="C11" s="48">
        <f>C10/E10</f>
        <v>0.07220635487325955</v>
      </c>
      <c r="D11" s="48">
        <f>D10/E10</f>
        <v>0.38887897179578723</v>
      </c>
      <c r="E11" s="48"/>
    </row>
  </sheetData>
  <mergeCells count="2">
    <mergeCell ref="A1:D1"/>
    <mergeCell ref="A8:D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Sipho</dc:creator>
  <cp:keywords/>
  <dc:description/>
  <cp:lastModifiedBy>Gaile</cp:lastModifiedBy>
  <cp:lastPrinted>2001-05-28T07:38:38Z</cp:lastPrinted>
  <dcterms:created xsi:type="dcterms:W3CDTF">2000-10-17T06:03:30Z</dcterms:created>
  <dcterms:modified xsi:type="dcterms:W3CDTF">2001-05-28T10:57:09Z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